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List2" sheetId="1" r:id="rId1"/>
    <sheet name="List3" sheetId="2" r:id="rId2"/>
    <sheet name="List4" sheetId="3" r:id="rId3"/>
    <sheet name="List5" sheetId="4" r:id="rId4"/>
    <sheet name="List6" sheetId="5" r:id="rId5"/>
  </sheets>
  <definedNames>
    <definedName name="Excel_BuiltIn__FilterDatabase_2">'List2'!$M$5:$M$11</definedName>
    <definedName name="Excel_BuiltIn__FilterDatabase_3">'List2'!$M$4:$M$5</definedName>
    <definedName name="typy">'List2'!$M$2</definedName>
  </definedNames>
  <calcPr fullCalcOnLoad="1"/>
</workbook>
</file>

<file path=xl/sharedStrings.xml><?xml version="1.0" encoding="utf-8"?>
<sst xmlns="http://schemas.openxmlformats.org/spreadsheetml/2006/main" count="159" uniqueCount="98">
  <si>
    <t>Rozpočet na okná</t>
  </si>
  <si>
    <t>1-F</t>
  </si>
  <si>
    <t>okno jednokrídlové - fixné</t>
  </si>
  <si>
    <t>1-FR</t>
  </si>
  <si>
    <t>okno jednokrídlové - fixné s rozšíreným rámom</t>
  </si>
  <si>
    <t>Objednávateľ:</t>
  </si>
  <si>
    <t>1-O</t>
  </si>
  <si>
    <t>okno jednokrídlové - otváravé</t>
  </si>
  <si>
    <t>Adresa objednávateľa:</t>
  </si>
  <si>
    <t>1-S</t>
  </si>
  <si>
    <t>okno jednokrídlové - sklopné</t>
  </si>
  <si>
    <t>Kontakt:</t>
  </si>
  <si>
    <t>1-OS</t>
  </si>
  <si>
    <t>okno jednokrídlové - otváravo-sklopné</t>
  </si>
  <si>
    <t>Miesto montáže:</t>
  </si>
  <si>
    <t>1-OS+NS</t>
  </si>
  <si>
    <t>okno jednokrídlové - otváravo-sklopné + nadsvetlík S</t>
  </si>
  <si>
    <t>1-OS+NF</t>
  </si>
  <si>
    <t>okno jednokrídlové - otváravo-sklopné + nadsvetlík FIX</t>
  </si>
  <si>
    <t>šírka</t>
  </si>
  <si>
    <t>výška</t>
  </si>
  <si>
    <t>počet</t>
  </si>
  <si>
    <t>cena okna</t>
  </si>
  <si>
    <t>práca</t>
  </si>
  <si>
    <t>parapety</t>
  </si>
  <si>
    <t>žalúzie</t>
  </si>
  <si>
    <t>doplnky</t>
  </si>
  <si>
    <t>spolu</t>
  </si>
  <si>
    <t>2-F-F</t>
  </si>
  <si>
    <t>okno dvojkrídlové - fixné + fixné</t>
  </si>
  <si>
    <t>2-O-OS</t>
  </si>
  <si>
    <t>okno dvojkrídlové - otváravé + otváravo-sklopné</t>
  </si>
  <si>
    <t>2-OS-F</t>
  </si>
  <si>
    <t>okno dvojkrídlové - otváravo-sklopné + fixné</t>
  </si>
  <si>
    <t>2-O-OS+NS</t>
  </si>
  <si>
    <t>okno dvojkrídlové - otváravé + otváravo-sklopné + nadsvetlík S</t>
  </si>
  <si>
    <t>2-O-OS+NF</t>
  </si>
  <si>
    <t>okno dvojkrídlové - otváravé + otváravo-sklopné + nadsvetlík FIX</t>
  </si>
  <si>
    <t>3-F-F-F</t>
  </si>
  <si>
    <t>okno trojkrídlové - fixné + fixné + fixné</t>
  </si>
  <si>
    <t>3-OS-F-OS</t>
  </si>
  <si>
    <t>okno trojkrídlové - otváravo-sklopné + fixné + otváravo-sklopné</t>
  </si>
  <si>
    <t>3-OS-O-OS</t>
  </si>
  <si>
    <t>okno trojkrídlové - OS + O + OS</t>
  </si>
  <si>
    <t>3-F-OS-F</t>
  </si>
  <si>
    <t>okno trojkrídlové - FIX + OS + FIX</t>
  </si>
  <si>
    <t>B-OS</t>
  </si>
  <si>
    <t>balkónové dvere - otváravo-sklopné</t>
  </si>
  <si>
    <t>B-OS+NS</t>
  </si>
  <si>
    <t>balkónové dvere - otváravo-sklopné + nadsvetlík S</t>
  </si>
  <si>
    <t>B-OS-F</t>
  </si>
  <si>
    <t>balkónové dvere - otváravo-sklopné + fixné</t>
  </si>
  <si>
    <t>B-OS-O+NS</t>
  </si>
  <si>
    <t>balkónové dvere - otváravo-sklopné + otváravé + nadsvetlík S</t>
  </si>
  <si>
    <t>B-OS+NF</t>
  </si>
  <si>
    <t>balkónové dvere - otváravo-sklopné + nadsvetlík FIX</t>
  </si>
  <si>
    <t>B-OS-O</t>
  </si>
  <si>
    <t>balkónové dvere - otváravo-sklopné + otváravé</t>
  </si>
  <si>
    <t>VDD</t>
  </si>
  <si>
    <t>vchodové dvere dvojkrídlové</t>
  </si>
  <si>
    <t>VD</t>
  </si>
  <si>
    <t>vchodové dvere</t>
  </si>
  <si>
    <t>úprava ceny okien (bez laminácie)</t>
  </si>
  <si>
    <t>laminácia</t>
  </si>
  <si>
    <t>úprava výslednej ceny okien (s lamináciou)</t>
  </si>
  <si>
    <t>DPH</t>
  </si>
  <si>
    <t>okná</t>
  </si>
  <si>
    <t>spolu bez DPH</t>
  </si>
  <si>
    <t>spolu s DPH</t>
  </si>
  <si>
    <t>záloha</t>
  </si>
  <si>
    <t>doplatok</t>
  </si>
  <si>
    <t>dodávateľ</t>
  </si>
  <si>
    <t>objednávateľ</t>
  </si>
  <si>
    <t>Dodacia doba na montáž okien je cca 5-6 týždnov.</t>
  </si>
  <si>
    <t>* Konverzný kurz 1 EUR = 30,1260 SKK</t>
  </si>
  <si>
    <t>Počet okien:</t>
  </si>
  <si>
    <t>Spolu bez DPH</t>
  </si>
  <si>
    <t>Spolu s DPH</t>
  </si>
  <si>
    <t>Technický popis</t>
  </si>
  <si>
    <t>Typ okna</t>
  </si>
  <si>
    <t>Typ kovania</t>
  </si>
  <si>
    <t>Typ dverí</t>
  </si>
  <si>
    <t>Sklo</t>
  </si>
  <si>
    <t>Montáž</t>
  </si>
  <si>
    <t>jednokrídlové - fixné</t>
  </si>
  <si>
    <t>okno jednokrídlové</t>
  </si>
  <si>
    <t>otváravo-sklopné</t>
  </si>
  <si>
    <t>otváravo-sklopné + nadsvetlík S</t>
  </si>
  <si>
    <t>otváravo-sklopné + nadsvetlík FIX</t>
  </si>
  <si>
    <t>okno dvojkrídlové</t>
  </si>
  <si>
    <t>otváravé + otváravo-sklopné</t>
  </si>
  <si>
    <t>otváravo-sklopné + fixné</t>
  </si>
  <si>
    <t>okno trojkrídlové - otváravo-sklopné + fix + otváravo-sklopné</t>
  </si>
  <si>
    <t>Adresa objednávky:</t>
  </si>
  <si>
    <t xml:space="preserve">zľava </t>
  </si>
  <si>
    <t>Záručná doba na plastové okná je 5 rokov a na murárske práce 2 roky.</t>
  </si>
  <si>
    <t>Rozpočtový list</t>
  </si>
  <si>
    <t>typ výrobku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</si>
</sst>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EUR&quot;;#,##0&quot; EUR&quot;;;"/>
    <numFmt numFmtId="173" formatCode="0;0;;"/>
    <numFmt numFmtId="174" formatCode="#,##0.00\ [$EUR]"/>
    <numFmt numFmtId="175" formatCode="#,##0.&quot;Sk&quot;;#,##0.&quot;Sk&quot;;;"/>
    <numFmt numFmtId="176" formatCode="#,##0.00\ [$SKK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0"/>
    </font>
    <font>
      <sz val="10"/>
      <color indexed="8"/>
      <name val="Arial Unicode MS"/>
      <family val="0"/>
    </font>
    <font>
      <b/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" fillId="21" borderId="5" applyNumberFormat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/>
    </xf>
    <xf numFmtId="0" fontId="22" fillId="0" borderId="0" xfId="0" applyFont="1" applyFill="1" applyAlignment="1" applyProtection="1">
      <alignment/>
      <protection locked="0"/>
    </xf>
    <xf numFmtId="9" fontId="22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vertical="center"/>
    </xf>
    <xf numFmtId="9" fontId="22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Border="1" applyAlignment="1">
      <alignment horizontal="right"/>
    </xf>
    <xf numFmtId="9" fontId="22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Border="1" applyAlignment="1">
      <alignment horizontal="right" vertical="center"/>
    </xf>
    <xf numFmtId="175" fontId="18" fillId="0" borderId="0" xfId="0" applyNumberFormat="1" applyFont="1" applyBorder="1" applyAlignment="1">
      <alignment/>
    </xf>
    <xf numFmtId="0" fontId="19" fillId="0" borderId="0" xfId="0" applyFont="1" applyAlignment="1">
      <alignment horizontal="right" vertical="center"/>
    </xf>
    <xf numFmtId="0" fontId="19" fillId="8" borderId="0" xfId="0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/>
    </xf>
    <xf numFmtId="9" fontId="18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NumberFormat="1" applyFont="1" applyBorder="1" applyAlignment="1">
      <alignment horizontal="right"/>
    </xf>
    <xf numFmtId="173" fontId="18" fillId="0" borderId="0" xfId="0" applyNumberFormat="1" applyFont="1" applyBorder="1" applyAlignment="1">
      <alignment/>
    </xf>
    <xf numFmtId="174" fontId="18" fillId="0" borderId="0" xfId="0" applyNumberFormat="1" applyFont="1" applyAlignment="1">
      <alignment/>
    </xf>
    <xf numFmtId="174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6" borderId="0" xfId="0" applyNumberFormat="1" applyFont="1" applyFill="1" applyAlignment="1">
      <alignment/>
    </xf>
    <xf numFmtId="0" fontId="18" fillId="6" borderId="0" xfId="0" applyNumberFormat="1" applyFont="1" applyFill="1" applyAlignment="1">
      <alignment/>
    </xf>
    <xf numFmtId="0" fontId="18" fillId="6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/>
    </xf>
    <xf numFmtId="0" fontId="21" fillId="6" borderId="12" xfId="0" applyFont="1" applyFill="1" applyBorder="1" applyAlignment="1" applyProtection="1">
      <alignment vertical="center"/>
      <protection locked="0"/>
    </xf>
    <xf numFmtId="0" fontId="21" fillId="6" borderId="13" xfId="0" applyFont="1" applyFill="1" applyBorder="1" applyAlignment="1" applyProtection="1">
      <alignment vertical="center"/>
      <protection locked="0"/>
    </xf>
    <xf numFmtId="0" fontId="21" fillId="6" borderId="13" xfId="0" applyFont="1" applyFill="1" applyBorder="1" applyAlignment="1" applyProtection="1">
      <alignment horizontal="right" vertical="center"/>
      <protection locked="0"/>
    </xf>
    <xf numFmtId="172" fontId="21" fillId="6" borderId="13" xfId="0" applyNumberFormat="1" applyFont="1" applyFill="1" applyBorder="1" applyAlignment="1" applyProtection="1">
      <alignment vertical="center"/>
      <protection locked="0"/>
    </xf>
    <xf numFmtId="172" fontId="21" fillId="6" borderId="13" xfId="0" applyNumberFormat="1" applyFont="1" applyFill="1" applyBorder="1" applyAlignment="1" applyProtection="1">
      <alignment vertical="center"/>
      <protection hidden="1" locked="0"/>
    </xf>
    <xf numFmtId="172" fontId="21" fillId="6" borderId="14" xfId="0" applyNumberFormat="1" applyFont="1" applyFill="1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horizontal="right" vertical="center"/>
      <protection locked="0"/>
    </xf>
    <xf numFmtId="172" fontId="21" fillId="0" borderId="16" xfId="0" applyNumberFormat="1" applyFont="1" applyFill="1" applyBorder="1" applyAlignment="1" applyProtection="1">
      <alignment vertical="center"/>
      <protection locked="0"/>
    </xf>
    <xf numFmtId="172" fontId="21" fillId="0" borderId="16" xfId="0" applyNumberFormat="1" applyFont="1" applyFill="1" applyBorder="1" applyAlignment="1" applyProtection="1">
      <alignment vertical="center"/>
      <protection hidden="1" locked="0"/>
    </xf>
    <xf numFmtId="172" fontId="21" fillId="0" borderId="17" xfId="0" applyNumberFormat="1" applyFont="1" applyFill="1" applyBorder="1" applyAlignment="1" applyProtection="1">
      <alignment vertical="center"/>
      <protection hidden="1"/>
    </xf>
    <xf numFmtId="0" fontId="21" fillId="6" borderId="15" xfId="0" applyFont="1" applyFill="1" applyBorder="1" applyAlignment="1" applyProtection="1">
      <alignment vertical="center"/>
      <protection locked="0"/>
    </xf>
    <xf numFmtId="0" fontId="21" fillId="6" borderId="16" xfId="0" applyFont="1" applyFill="1" applyBorder="1" applyAlignment="1" applyProtection="1">
      <alignment vertical="center"/>
      <protection locked="0"/>
    </xf>
    <xf numFmtId="0" fontId="21" fillId="6" borderId="16" xfId="0" applyFont="1" applyFill="1" applyBorder="1" applyAlignment="1" applyProtection="1">
      <alignment horizontal="right" vertical="center"/>
      <protection locked="0"/>
    </xf>
    <xf numFmtId="172" fontId="21" fillId="6" borderId="16" xfId="0" applyNumberFormat="1" applyFont="1" applyFill="1" applyBorder="1" applyAlignment="1" applyProtection="1">
      <alignment vertical="center"/>
      <protection locked="0"/>
    </xf>
    <xf numFmtId="172" fontId="21" fillId="6" borderId="16" xfId="0" applyNumberFormat="1" applyFont="1" applyFill="1" applyBorder="1" applyAlignment="1" applyProtection="1">
      <alignment vertical="center"/>
      <protection hidden="1" locked="0"/>
    </xf>
    <xf numFmtId="172" fontId="21" fillId="6" borderId="17" xfId="0" applyNumberFormat="1" applyFont="1" applyFill="1" applyBorder="1" applyAlignment="1" applyProtection="1">
      <alignment vertical="center"/>
      <protection hidden="1"/>
    </xf>
    <xf numFmtId="172" fontId="21" fillId="0" borderId="16" xfId="0" applyNumberFormat="1" applyFont="1" applyBorder="1" applyAlignment="1" applyProtection="1">
      <alignment vertical="center"/>
      <protection locked="0"/>
    </xf>
    <xf numFmtId="172" fontId="21" fillId="0" borderId="16" xfId="0" applyNumberFormat="1" applyFont="1" applyBorder="1" applyAlignment="1" applyProtection="1">
      <alignment vertical="center"/>
      <protection hidden="1" locked="0"/>
    </xf>
    <xf numFmtId="0" fontId="21" fillId="6" borderId="18" xfId="0" applyFont="1" applyFill="1" applyBorder="1" applyAlignment="1" applyProtection="1">
      <alignment horizontal="right"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right" vertical="center"/>
      <protection locked="0"/>
    </xf>
    <xf numFmtId="172" fontId="21" fillId="0" borderId="22" xfId="0" applyNumberFormat="1" applyFont="1" applyBorder="1" applyAlignment="1" applyProtection="1">
      <alignment vertical="center"/>
      <protection locked="0"/>
    </xf>
    <xf numFmtId="172" fontId="21" fillId="0" borderId="22" xfId="0" applyNumberFormat="1" applyFont="1" applyFill="1" applyBorder="1" applyAlignment="1" applyProtection="1">
      <alignment vertical="center"/>
      <protection locked="0"/>
    </xf>
    <xf numFmtId="172" fontId="21" fillId="0" borderId="22" xfId="0" applyNumberFormat="1" applyFont="1" applyBorder="1" applyAlignment="1" applyProtection="1">
      <alignment vertical="center"/>
      <protection hidden="1" locked="0"/>
    </xf>
    <xf numFmtId="172" fontId="21" fillId="0" borderId="23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173" fontId="21" fillId="8" borderId="0" xfId="0" applyNumberFormat="1" applyFont="1" applyFill="1" applyBorder="1" applyAlignment="1" applyProtection="1">
      <alignment vertical="center"/>
      <protection hidden="1"/>
    </xf>
    <xf numFmtId="172" fontId="21" fillId="8" borderId="0" xfId="0" applyNumberFormat="1" applyFont="1" applyFill="1" applyBorder="1" applyAlignment="1" applyProtection="1">
      <alignment vertical="center"/>
      <protection hidden="1"/>
    </xf>
    <xf numFmtId="175" fontId="19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/>
    </xf>
    <xf numFmtId="0" fontId="19" fillId="0" borderId="0" xfId="0" applyNumberFormat="1" applyFont="1" applyBorder="1" applyAlignment="1">
      <alignment horizontal="right" vertical="center"/>
    </xf>
    <xf numFmtId="172" fontId="19" fillId="0" borderId="0" xfId="0" applyNumberFormat="1" applyFont="1" applyBorder="1" applyAlignment="1" applyProtection="1">
      <alignment vertical="center"/>
      <protection hidden="1"/>
    </xf>
    <xf numFmtId="174" fontId="19" fillId="0" borderId="0" xfId="0" applyNumberFormat="1" applyFont="1" applyBorder="1" applyAlignment="1" applyProtection="1">
      <alignment vertical="center"/>
      <protection hidden="1" locked="0"/>
    </xf>
    <xf numFmtId="176" fontId="18" fillId="8" borderId="0" xfId="0" applyNumberFormat="1" applyFont="1" applyFill="1" applyBorder="1" applyAlignment="1">
      <alignment vertical="center"/>
    </xf>
    <xf numFmtId="17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174" fontId="19" fillId="8" borderId="0" xfId="0" applyNumberFormat="1" applyFont="1" applyFill="1" applyBorder="1" applyAlignment="1">
      <alignment vertical="center"/>
    </xf>
    <xf numFmtId="0" fontId="18" fillId="6" borderId="24" xfId="0" applyFont="1" applyFill="1" applyBorder="1" applyAlignment="1" applyProtection="1">
      <alignment horizontal="center"/>
      <protection locked="0"/>
    </xf>
    <xf numFmtId="0" fontId="18" fillId="6" borderId="25" xfId="0" applyFont="1" applyFill="1" applyBorder="1" applyAlignment="1" applyProtection="1">
      <alignment horizontal="center"/>
      <protection locked="0"/>
    </xf>
    <xf numFmtId="0" fontId="18" fillId="6" borderId="26" xfId="0" applyFont="1" applyFill="1" applyBorder="1" applyAlignment="1" applyProtection="1">
      <alignment horizontal="center"/>
      <protection locked="0"/>
    </xf>
    <xf numFmtId="0" fontId="2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628650</xdr:colOff>
      <xdr:row>7</xdr:row>
      <xdr:rowOff>57150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0" y="600075"/>
          <a:ext cx="13906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BEKA SK s.r.o.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vinná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186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91324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51651441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DIČ: 2120742162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381000</xdr:colOff>
      <xdr:row>0</xdr:row>
      <xdr:rowOff>28575</xdr:rowOff>
    </xdr:from>
    <xdr:to>
      <xdr:col>9</xdr:col>
      <xdr:colOff>838200</xdr:colOff>
      <xdr:row>6</xdr:row>
      <xdr:rowOff>57150</xdr:rowOff>
    </xdr:to>
    <xdr:pic>
      <xdr:nvPicPr>
        <xdr:cNvPr id="2" name="Picture 5" descr="Propagácia obnovy bytových dom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57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2</xdr:col>
      <xdr:colOff>276225</xdr:colOff>
      <xdr:row>7</xdr:row>
      <xdr:rowOff>19050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0" y="561975"/>
          <a:ext cx="14287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BEKA PLUS, s.r.o.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Svinná 573, 91324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IČO: 36709310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DIČ: 2022286838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č.ú.: 0364188155 /  0900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409575</xdr:colOff>
      <xdr:row>2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57150</xdr:rowOff>
    </xdr:from>
    <xdr:to>
      <xdr:col>1</xdr:col>
      <xdr:colOff>476250</xdr:colOff>
      <xdr:row>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38125" y="704850"/>
          <a:ext cx="1057275" cy="600075"/>
          <a:chOff x="396" y="1123"/>
          <a:chExt cx="1753" cy="97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96" y="1123"/>
            <a:ext cx="1753" cy="97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63" y="1183"/>
            <a:ext cx="1614" cy="84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3</xdr:row>
      <xdr:rowOff>104775</xdr:rowOff>
    </xdr:from>
    <xdr:to>
      <xdr:col>3</xdr:col>
      <xdr:colOff>466725</xdr:colOff>
      <xdr:row>8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1971675" y="581025"/>
          <a:ext cx="952500" cy="781050"/>
          <a:chOff x="3271" y="929"/>
          <a:chExt cx="1579" cy="1279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3271" y="929"/>
            <a:ext cx="1579" cy="127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408" y="1073"/>
            <a:ext cx="1281" cy="99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12</xdr:row>
      <xdr:rowOff>95250</xdr:rowOff>
    </xdr:from>
    <xdr:to>
      <xdr:col>7</xdr:col>
      <xdr:colOff>666750</xdr:colOff>
      <xdr:row>17</xdr:row>
      <xdr:rowOff>38100</xdr:rowOff>
    </xdr:to>
    <xdr:grpSp>
      <xdr:nvGrpSpPr>
        <xdr:cNvPr id="7" name="Group 7"/>
        <xdr:cNvGrpSpPr>
          <a:grpSpLocks/>
        </xdr:cNvGrpSpPr>
      </xdr:nvGrpSpPr>
      <xdr:grpSpPr>
        <a:xfrm>
          <a:off x="5038725" y="2076450"/>
          <a:ext cx="1362075" cy="800100"/>
          <a:chOff x="8359" y="3339"/>
          <a:chExt cx="2258" cy="1309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8359" y="3339"/>
            <a:ext cx="2258" cy="13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8439" y="3419"/>
            <a:ext cx="1004" cy="114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9532" y="3419"/>
            <a:ext cx="1000" cy="114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30</xdr:row>
      <xdr:rowOff>142875</xdr:rowOff>
    </xdr:from>
    <xdr:to>
      <xdr:col>1</xdr:col>
      <xdr:colOff>723900</xdr:colOff>
      <xdr:row>34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76200" y="5133975"/>
          <a:ext cx="1466850" cy="657225"/>
          <a:chOff x="126" y="8300"/>
          <a:chExt cx="2434" cy="1088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126" y="8300"/>
            <a:ext cx="2434" cy="108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06" y="8379"/>
            <a:ext cx="621" cy="92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935" y="8379"/>
            <a:ext cx="846" cy="92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1870" y="8379"/>
            <a:ext cx="614" cy="92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304800</xdr:colOff>
      <xdr:row>3</xdr:row>
      <xdr:rowOff>104775</xdr:rowOff>
    </xdr:from>
    <xdr:to>
      <xdr:col>7</xdr:col>
      <xdr:colOff>523875</xdr:colOff>
      <xdr:row>7</xdr:row>
      <xdr:rowOff>142875</xdr:rowOff>
    </xdr:to>
    <xdr:grpSp>
      <xdr:nvGrpSpPr>
        <xdr:cNvPr id="16" name="Group 16"/>
        <xdr:cNvGrpSpPr>
          <a:grpSpLocks/>
        </xdr:cNvGrpSpPr>
      </xdr:nvGrpSpPr>
      <xdr:grpSpPr>
        <a:xfrm>
          <a:off x="5219700" y="581025"/>
          <a:ext cx="1038225" cy="723900"/>
          <a:chOff x="8659" y="929"/>
          <a:chExt cx="1722" cy="1163"/>
        </a:xfrm>
        <a:solidFill>
          <a:srgbClr val="FFFFFF"/>
        </a:solidFill>
      </xdr:grpSpPr>
      <xdr:sp>
        <xdr:nvSpPr>
          <xdr:cNvPr id="17" name="Rectangle 17"/>
          <xdr:cNvSpPr>
            <a:spLocks/>
          </xdr:cNvSpPr>
        </xdr:nvSpPr>
        <xdr:spPr>
          <a:xfrm>
            <a:off x="8659" y="929"/>
            <a:ext cx="1722" cy="116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8789" y="1031"/>
            <a:ext cx="1457" cy="95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8789" y="1031"/>
            <a:ext cx="721" cy="95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9515" y="1031"/>
            <a:ext cx="733" cy="95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3</xdr:row>
      <xdr:rowOff>47625</xdr:rowOff>
    </xdr:from>
    <xdr:to>
      <xdr:col>5</xdr:col>
      <xdr:colOff>190500</xdr:colOff>
      <xdr:row>8</xdr:row>
      <xdr:rowOff>76200</xdr:rowOff>
    </xdr:to>
    <xdr:grpSp>
      <xdr:nvGrpSpPr>
        <xdr:cNvPr id="21" name="Group 224"/>
        <xdr:cNvGrpSpPr>
          <a:grpSpLocks/>
        </xdr:cNvGrpSpPr>
      </xdr:nvGrpSpPr>
      <xdr:grpSpPr>
        <a:xfrm>
          <a:off x="3876675" y="523875"/>
          <a:ext cx="409575" cy="885825"/>
          <a:chOff x="6428" y="825"/>
          <a:chExt cx="690" cy="1466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 rot="5400000">
            <a:off x="6429" y="1215"/>
            <a:ext cx="690" cy="68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6646" y="825"/>
            <a:ext cx="243" cy="146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646" y="825"/>
            <a:ext cx="243" cy="73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H="1">
            <a:off x="6646" y="1585"/>
            <a:ext cx="243" cy="70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581025</xdr:colOff>
      <xdr:row>12</xdr:row>
      <xdr:rowOff>38100</xdr:rowOff>
    </xdr:from>
    <xdr:to>
      <xdr:col>1</xdr:col>
      <xdr:colOff>161925</xdr:colOff>
      <xdr:row>17</xdr:row>
      <xdr:rowOff>76200</xdr:rowOff>
    </xdr:to>
    <xdr:grpSp>
      <xdr:nvGrpSpPr>
        <xdr:cNvPr id="26" name="Group 226"/>
        <xdr:cNvGrpSpPr>
          <a:grpSpLocks/>
        </xdr:cNvGrpSpPr>
      </xdr:nvGrpSpPr>
      <xdr:grpSpPr>
        <a:xfrm>
          <a:off x="581025" y="2019300"/>
          <a:ext cx="400050" cy="895350"/>
          <a:chOff x="963" y="3249"/>
          <a:chExt cx="658" cy="1472"/>
        </a:xfrm>
        <a:solidFill>
          <a:srgbClr val="FFFFFF"/>
        </a:solidFill>
      </xdr:grpSpPr>
      <xdr:grpSp>
        <xdr:nvGrpSpPr>
          <xdr:cNvPr id="27" name="Group 225"/>
          <xdr:cNvGrpSpPr>
            <a:grpSpLocks/>
          </xdr:cNvGrpSpPr>
        </xdr:nvGrpSpPr>
        <xdr:grpSpPr>
          <a:xfrm>
            <a:off x="963" y="3249"/>
            <a:ext cx="658" cy="1472"/>
            <a:chOff x="963" y="3249"/>
            <a:chExt cx="658" cy="1472"/>
          </a:xfrm>
          <a:solidFill>
            <a:srgbClr val="FFFFFF"/>
          </a:solidFill>
        </xdr:grpSpPr>
        <xdr:sp>
          <xdr:nvSpPr>
            <xdr:cNvPr id="28" name="Rectangle 27"/>
            <xdr:cNvSpPr>
              <a:spLocks/>
            </xdr:cNvSpPr>
          </xdr:nvSpPr>
          <xdr:spPr>
            <a:xfrm rot="5400000">
              <a:off x="964" y="3665"/>
              <a:ext cx="658" cy="658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Rectangle 28"/>
            <xdr:cNvSpPr>
              <a:spLocks/>
            </xdr:cNvSpPr>
          </xdr:nvSpPr>
          <xdr:spPr>
            <a:xfrm>
              <a:off x="1179" y="3249"/>
              <a:ext cx="219" cy="1472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29"/>
            <xdr:cNvSpPr>
              <a:spLocks/>
            </xdr:cNvSpPr>
          </xdr:nvSpPr>
          <xdr:spPr>
            <a:xfrm>
              <a:off x="1179" y="3249"/>
              <a:ext cx="219" cy="76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0"/>
            <xdr:cNvSpPr>
              <a:spLocks/>
            </xdr:cNvSpPr>
          </xdr:nvSpPr>
          <xdr:spPr>
            <a:xfrm flipH="1">
              <a:off x="1179" y="4020"/>
              <a:ext cx="219" cy="70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1"/>
            <xdr:cNvSpPr>
              <a:spLocks/>
            </xdr:cNvSpPr>
          </xdr:nvSpPr>
          <xdr:spPr>
            <a:xfrm flipV="1">
              <a:off x="1179" y="3267"/>
              <a:ext cx="108" cy="144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Line 32"/>
          <xdr:cNvSpPr>
            <a:spLocks/>
          </xdr:cNvSpPr>
        </xdr:nvSpPr>
        <xdr:spPr>
          <a:xfrm>
            <a:off x="1307" y="3309"/>
            <a:ext cx="263" cy="136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447675</xdr:colOff>
      <xdr:row>12</xdr:row>
      <xdr:rowOff>76200</xdr:rowOff>
    </xdr:from>
    <xdr:to>
      <xdr:col>5</xdr:col>
      <xdr:colOff>361950</xdr:colOff>
      <xdr:row>17</xdr:row>
      <xdr:rowOff>38100</xdr:rowOff>
    </xdr:to>
    <xdr:grpSp>
      <xdr:nvGrpSpPr>
        <xdr:cNvPr id="34" name="Group 33"/>
        <xdr:cNvGrpSpPr>
          <a:grpSpLocks/>
        </xdr:cNvGrpSpPr>
      </xdr:nvGrpSpPr>
      <xdr:grpSpPr>
        <a:xfrm>
          <a:off x="3724275" y="2057400"/>
          <a:ext cx="733425" cy="819150"/>
          <a:chOff x="6180" y="3323"/>
          <a:chExt cx="1215" cy="1324"/>
        </a:xfrm>
        <a:solidFill>
          <a:srgbClr val="FFFFFF"/>
        </a:solidFill>
      </xdr:grpSpPr>
      <xdr:sp>
        <xdr:nvSpPr>
          <xdr:cNvPr id="35" name="Rectangle 34"/>
          <xdr:cNvSpPr>
            <a:spLocks/>
          </xdr:cNvSpPr>
        </xdr:nvSpPr>
        <xdr:spPr>
          <a:xfrm>
            <a:off x="6180" y="3323"/>
            <a:ext cx="1215" cy="132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5"/>
          <xdr:cNvSpPr>
            <a:spLocks/>
          </xdr:cNvSpPr>
        </xdr:nvSpPr>
        <xdr:spPr>
          <a:xfrm>
            <a:off x="6241" y="3382"/>
            <a:ext cx="1091" cy="31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6"/>
          <xdr:cNvSpPr>
            <a:spLocks/>
          </xdr:cNvSpPr>
        </xdr:nvSpPr>
        <xdr:spPr>
          <a:xfrm>
            <a:off x="6241" y="3768"/>
            <a:ext cx="1091" cy="79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37"/>
          <xdr:cNvGrpSpPr>
            <a:grpSpLocks/>
          </xdr:cNvGrpSpPr>
        </xdr:nvGrpSpPr>
        <xdr:grpSpPr>
          <a:xfrm>
            <a:off x="6249" y="3778"/>
            <a:ext cx="1079" cy="792"/>
            <a:chOff x="6249" y="3778"/>
            <a:chExt cx="1079" cy="792"/>
          </a:xfrm>
          <a:solidFill>
            <a:srgbClr val="FFFFFF"/>
          </a:solidFill>
        </xdr:grpSpPr>
        <xdr:sp>
          <xdr:nvSpPr>
            <xdr:cNvPr id="39" name="Line 38"/>
            <xdr:cNvSpPr>
              <a:spLocks/>
            </xdr:cNvSpPr>
          </xdr:nvSpPr>
          <xdr:spPr>
            <a:xfrm flipH="1" flipV="1">
              <a:off x="6778" y="3778"/>
              <a:ext cx="550" cy="79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9"/>
            <xdr:cNvSpPr>
              <a:spLocks/>
            </xdr:cNvSpPr>
          </xdr:nvSpPr>
          <xdr:spPr>
            <a:xfrm flipH="1">
              <a:off x="6249" y="3779"/>
              <a:ext cx="523" cy="79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" name="Line 40"/>
          <xdr:cNvSpPr>
            <a:spLocks/>
          </xdr:cNvSpPr>
        </xdr:nvSpPr>
        <xdr:spPr>
          <a:xfrm>
            <a:off x="6241" y="3768"/>
            <a:ext cx="1091" cy="37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1"/>
          <xdr:cNvSpPr>
            <a:spLocks/>
          </xdr:cNvSpPr>
        </xdr:nvSpPr>
        <xdr:spPr>
          <a:xfrm flipV="1">
            <a:off x="6241" y="4153"/>
            <a:ext cx="1091" cy="41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466725</xdr:colOff>
      <xdr:row>12</xdr:row>
      <xdr:rowOff>76200</xdr:rowOff>
    </xdr:from>
    <xdr:to>
      <xdr:col>3</xdr:col>
      <xdr:colOff>381000</xdr:colOff>
      <xdr:row>17</xdr:row>
      <xdr:rowOff>38100</xdr:rowOff>
    </xdr:to>
    <xdr:grpSp>
      <xdr:nvGrpSpPr>
        <xdr:cNvPr id="43" name="Group 42"/>
        <xdr:cNvGrpSpPr>
          <a:grpSpLocks/>
        </xdr:cNvGrpSpPr>
      </xdr:nvGrpSpPr>
      <xdr:grpSpPr>
        <a:xfrm>
          <a:off x="2105025" y="2057400"/>
          <a:ext cx="733425" cy="819150"/>
          <a:chOff x="3492" y="3323"/>
          <a:chExt cx="1216" cy="1324"/>
        </a:xfrm>
        <a:solidFill>
          <a:srgbClr val="FFFFFF"/>
        </a:solidFill>
      </xdr:grpSpPr>
      <xdr:sp>
        <xdr:nvSpPr>
          <xdr:cNvPr id="44" name="Rectangle 43"/>
          <xdr:cNvSpPr>
            <a:spLocks/>
          </xdr:cNvSpPr>
        </xdr:nvSpPr>
        <xdr:spPr>
          <a:xfrm>
            <a:off x="3492" y="3323"/>
            <a:ext cx="1216" cy="132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44"/>
          <xdr:cNvSpPr>
            <a:spLocks/>
          </xdr:cNvSpPr>
        </xdr:nvSpPr>
        <xdr:spPr>
          <a:xfrm>
            <a:off x="3554" y="3382"/>
            <a:ext cx="1095" cy="31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5"/>
          <xdr:cNvSpPr>
            <a:spLocks/>
          </xdr:cNvSpPr>
        </xdr:nvSpPr>
        <xdr:spPr>
          <a:xfrm>
            <a:off x="3554" y="3768"/>
            <a:ext cx="1095" cy="79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7" name="Group 46"/>
          <xdr:cNvGrpSpPr>
            <a:grpSpLocks/>
          </xdr:cNvGrpSpPr>
        </xdr:nvGrpSpPr>
        <xdr:grpSpPr>
          <a:xfrm>
            <a:off x="3559" y="3778"/>
            <a:ext cx="1087" cy="792"/>
            <a:chOff x="3559" y="3778"/>
            <a:chExt cx="1087" cy="792"/>
          </a:xfrm>
          <a:solidFill>
            <a:srgbClr val="FFFFFF"/>
          </a:solidFill>
        </xdr:grpSpPr>
        <xdr:sp>
          <xdr:nvSpPr>
            <xdr:cNvPr id="48" name="Line 47"/>
            <xdr:cNvSpPr>
              <a:spLocks/>
            </xdr:cNvSpPr>
          </xdr:nvSpPr>
          <xdr:spPr>
            <a:xfrm flipH="1" flipV="1">
              <a:off x="4090" y="3778"/>
              <a:ext cx="556" cy="79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8"/>
            <xdr:cNvSpPr>
              <a:spLocks/>
            </xdr:cNvSpPr>
          </xdr:nvSpPr>
          <xdr:spPr>
            <a:xfrm flipH="1">
              <a:off x="3559" y="3779"/>
              <a:ext cx="525" cy="79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" name="Line 49"/>
          <xdr:cNvSpPr>
            <a:spLocks/>
          </xdr:cNvSpPr>
        </xdr:nvSpPr>
        <xdr:spPr>
          <a:xfrm>
            <a:off x="3554" y="3768"/>
            <a:ext cx="1095" cy="37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 flipV="1">
            <a:off x="3554" y="4153"/>
            <a:ext cx="1095" cy="41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1"/>
          <xdr:cNvSpPr>
            <a:spLocks/>
          </xdr:cNvSpPr>
        </xdr:nvSpPr>
        <xdr:spPr>
          <a:xfrm flipV="1">
            <a:off x="3554" y="3381"/>
            <a:ext cx="530" cy="3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2"/>
          <xdr:cNvSpPr>
            <a:spLocks/>
          </xdr:cNvSpPr>
        </xdr:nvSpPr>
        <xdr:spPr>
          <a:xfrm>
            <a:off x="4088" y="3382"/>
            <a:ext cx="559" cy="31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21</xdr:row>
      <xdr:rowOff>95250</xdr:rowOff>
    </xdr:from>
    <xdr:to>
      <xdr:col>1</xdr:col>
      <xdr:colOff>628650</xdr:colOff>
      <xdr:row>26</xdr:row>
      <xdr:rowOff>28575</xdr:rowOff>
    </xdr:to>
    <xdr:grpSp>
      <xdr:nvGrpSpPr>
        <xdr:cNvPr id="54" name="Group 53"/>
        <xdr:cNvGrpSpPr>
          <a:grpSpLocks/>
        </xdr:cNvGrpSpPr>
      </xdr:nvGrpSpPr>
      <xdr:grpSpPr>
        <a:xfrm>
          <a:off x="171450" y="3581400"/>
          <a:ext cx="1276350" cy="790575"/>
          <a:chOff x="285" y="5776"/>
          <a:chExt cx="2115" cy="1292"/>
        </a:xfrm>
        <a:solidFill>
          <a:srgbClr val="FFFFFF"/>
        </a:solidFill>
      </xdr:grpSpPr>
      <xdr:grpSp>
        <xdr:nvGrpSpPr>
          <xdr:cNvPr id="55" name="Group 54"/>
          <xdr:cNvGrpSpPr>
            <a:grpSpLocks/>
          </xdr:cNvGrpSpPr>
        </xdr:nvGrpSpPr>
        <xdr:grpSpPr>
          <a:xfrm>
            <a:off x="285" y="5776"/>
            <a:ext cx="2115" cy="1292"/>
            <a:chOff x="285" y="5776"/>
            <a:chExt cx="2115" cy="1292"/>
          </a:xfrm>
          <a:solidFill>
            <a:srgbClr val="FFFFFF"/>
          </a:solidFill>
        </xdr:grpSpPr>
        <xdr:sp>
          <xdr:nvSpPr>
            <xdr:cNvPr id="56" name="Rectangle 55"/>
            <xdr:cNvSpPr>
              <a:spLocks/>
            </xdr:cNvSpPr>
          </xdr:nvSpPr>
          <xdr:spPr>
            <a:xfrm>
              <a:off x="285" y="5776"/>
              <a:ext cx="2115" cy="1292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56"/>
            <xdr:cNvSpPr>
              <a:spLocks/>
            </xdr:cNvSpPr>
          </xdr:nvSpPr>
          <xdr:spPr>
            <a:xfrm>
              <a:off x="373" y="5856"/>
              <a:ext cx="895" cy="1125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57"/>
            <xdr:cNvSpPr>
              <a:spLocks/>
            </xdr:cNvSpPr>
          </xdr:nvSpPr>
          <xdr:spPr>
            <a:xfrm>
              <a:off x="1417" y="5856"/>
              <a:ext cx="885" cy="1125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58"/>
          <xdr:cNvSpPr>
            <a:spLocks/>
          </xdr:cNvSpPr>
        </xdr:nvSpPr>
        <xdr:spPr>
          <a:xfrm>
            <a:off x="374" y="5873"/>
            <a:ext cx="877" cy="5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59"/>
          <xdr:cNvSpPr>
            <a:spLocks/>
          </xdr:cNvSpPr>
        </xdr:nvSpPr>
        <xdr:spPr>
          <a:xfrm flipH="1">
            <a:off x="372" y="6432"/>
            <a:ext cx="879" cy="5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0"/>
          <xdr:cNvSpPr>
            <a:spLocks/>
          </xdr:cNvSpPr>
        </xdr:nvSpPr>
        <xdr:spPr>
          <a:xfrm flipH="1">
            <a:off x="1421" y="5873"/>
            <a:ext cx="890" cy="5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1"/>
          <xdr:cNvSpPr>
            <a:spLocks/>
          </xdr:cNvSpPr>
        </xdr:nvSpPr>
        <xdr:spPr>
          <a:xfrm>
            <a:off x="1445" y="6432"/>
            <a:ext cx="872" cy="5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2"/>
          <xdr:cNvSpPr>
            <a:spLocks/>
          </xdr:cNvSpPr>
        </xdr:nvSpPr>
        <xdr:spPr>
          <a:xfrm flipV="1">
            <a:off x="1424" y="5873"/>
            <a:ext cx="431" cy="109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3"/>
          <xdr:cNvSpPr>
            <a:spLocks/>
          </xdr:cNvSpPr>
        </xdr:nvSpPr>
        <xdr:spPr>
          <a:xfrm flipH="1" flipV="1">
            <a:off x="1863" y="5873"/>
            <a:ext cx="448" cy="109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21</xdr:row>
      <xdr:rowOff>95250</xdr:rowOff>
    </xdr:from>
    <xdr:to>
      <xdr:col>3</xdr:col>
      <xdr:colOff>628650</xdr:colOff>
      <xdr:row>26</xdr:row>
      <xdr:rowOff>28575</xdr:rowOff>
    </xdr:to>
    <xdr:grpSp>
      <xdr:nvGrpSpPr>
        <xdr:cNvPr id="65" name="Group 64"/>
        <xdr:cNvGrpSpPr>
          <a:grpSpLocks/>
        </xdr:cNvGrpSpPr>
      </xdr:nvGrpSpPr>
      <xdr:grpSpPr>
        <a:xfrm>
          <a:off x="1809750" y="3581400"/>
          <a:ext cx="1276350" cy="790575"/>
          <a:chOff x="3002" y="5776"/>
          <a:chExt cx="2116" cy="1292"/>
        </a:xfrm>
        <a:solidFill>
          <a:srgbClr val="FFFFFF"/>
        </a:solidFill>
      </xdr:grpSpPr>
      <xdr:grpSp>
        <xdr:nvGrpSpPr>
          <xdr:cNvPr id="66" name="Group 65"/>
          <xdr:cNvGrpSpPr>
            <a:grpSpLocks/>
          </xdr:cNvGrpSpPr>
        </xdr:nvGrpSpPr>
        <xdr:grpSpPr>
          <a:xfrm>
            <a:off x="3002" y="5776"/>
            <a:ext cx="2116" cy="1292"/>
            <a:chOff x="3002" y="5776"/>
            <a:chExt cx="2116" cy="1292"/>
          </a:xfrm>
          <a:solidFill>
            <a:srgbClr val="FFFFFF"/>
          </a:solidFill>
        </xdr:grpSpPr>
        <xdr:sp>
          <xdr:nvSpPr>
            <xdr:cNvPr id="67" name="Rectangle 66"/>
            <xdr:cNvSpPr>
              <a:spLocks/>
            </xdr:cNvSpPr>
          </xdr:nvSpPr>
          <xdr:spPr>
            <a:xfrm>
              <a:off x="3002" y="5776"/>
              <a:ext cx="2116" cy="1292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Rectangle 67"/>
            <xdr:cNvSpPr>
              <a:spLocks/>
            </xdr:cNvSpPr>
          </xdr:nvSpPr>
          <xdr:spPr>
            <a:xfrm>
              <a:off x="3091" y="5856"/>
              <a:ext cx="893" cy="1125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Rectangle 68"/>
            <xdr:cNvSpPr>
              <a:spLocks/>
            </xdr:cNvSpPr>
          </xdr:nvSpPr>
          <xdr:spPr>
            <a:xfrm>
              <a:off x="4133" y="5856"/>
              <a:ext cx="884" cy="1125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0" name="Line 69"/>
          <xdr:cNvSpPr>
            <a:spLocks/>
          </xdr:cNvSpPr>
        </xdr:nvSpPr>
        <xdr:spPr>
          <a:xfrm>
            <a:off x="3100" y="5873"/>
            <a:ext cx="882" cy="5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0"/>
          <xdr:cNvSpPr>
            <a:spLocks/>
          </xdr:cNvSpPr>
        </xdr:nvSpPr>
        <xdr:spPr>
          <a:xfrm flipH="1">
            <a:off x="3098" y="6432"/>
            <a:ext cx="881" cy="5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1"/>
          <xdr:cNvSpPr>
            <a:spLocks/>
          </xdr:cNvSpPr>
        </xdr:nvSpPr>
        <xdr:spPr>
          <a:xfrm flipV="1">
            <a:off x="3100" y="5873"/>
            <a:ext cx="431" cy="109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2"/>
          <xdr:cNvSpPr>
            <a:spLocks/>
          </xdr:cNvSpPr>
        </xdr:nvSpPr>
        <xdr:spPr>
          <a:xfrm flipH="1" flipV="1">
            <a:off x="3538" y="5873"/>
            <a:ext cx="447" cy="109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21</xdr:row>
      <xdr:rowOff>47625</xdr:rowOff>
    </xdr:from>
    <xdr:to>
      <xdr:col>7</xdr:col>
      <xdr:colOff>571500</xdr:colOff>
      <xdr:row>26</xdr:row>
      <xdr:rowOff>57150</xdr:rowOff>
    </xdr:to>
    <xdr:grpSp>
      <xdr:nvGrpSpPr>
        <xdr:cNvPr id="74" name="Group 73"/>
        <xdr:cNvGrpSpPr>
          <a:grpSpLocks/>
        </xdr:cNvGrpSpPr>
      </xdr:nvGrpSpPr>
      <xdr:grpSpPr>
        <a:xfrm>
          <a:off x="5191125" y="3533775"/>
          <a:ext cx="1114425" cy="866775"/>
          <a:chOff x="8611" y="5697"/>
          <a:chExt cx="1844" cy="1429"/>
        </a:xfrm>
        <a:solidFill>
          <a:srgbClr val="FFFFFF"/>
        </a:solidFill>
      </xdr:grpSpPr>
      <xdr:grpSp>
        <xdr:nvGrpSpPr>
          <xdr:cNvPr id="75" name="Group 74"/>
          <xdr:cNvGrpSpPr>
            <a:grpSpLocks/>
          </xdr:cNvGrpSpPr>
        </xdr:nvGrpSpPr>
        <xdr:grpSpPr>
          <a:xfrm>
            <a:off x="8611" y="5697"/>
            <a:ext cx="1844" cy="1429"/>
            <a:chOff x="8611" y="5697"/>
            <a:chExt cx="1844" cy="1429"/>
          </a:xfrm>
          <a:solidFill>
            <a:srgbClr val="FFFFFF"/>
          </a:solidFill>
        </xdr:grpSpPr>
        <xdr:sp>
          <xdr:nvSpPr>
            <xdr:cNvPr id="76" name="Rectangle 75"/>
            <xdr:cNvSpPr>
              <a:spLocks/>
            </xdr:cNvSpPr>
          </xdr:nvSpPr>
          <xdr:spPr>
            <a:xfrm>
              <a:off x="8611" y="5697"/>
              <a:ext cx="1844" cy="1429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Rectangle 76"/>
            <xdr:cNvSpPr>
              <a:spLocks/>
            </xdr:cNvSpPr>
          </xdr:nvSpPr>
          <xdr:spPr>
            <a:xfrm>
              <a:off x="8674" y="5757"/>
              <a:ext cx="1712" cy="335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Rectangle 77"/>
            <xdr:cNvSpPr>
              <a:spLocks/>
            </xdr:cNvSpPr>
          </xdr:nvSpPr>
          <xdr:spPr>
            <a:xfrm>
              <a:off x="8674" y="6160"/>
              <a:ext cx="807" cy="887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Rectangle 78"/>
            <xdr:cNvSpPr>
              <a:spLocks/>
            </xdr:cNvSpPr>
          </xdr:nvSpPr>
          <xdr:spPr>
            <a:xfrm>
              <a:off x="9570" y="6160"/>
              <a:ext cx="807" cy="887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" name="Line 79"/>
          <xdr:cNvSpPr>
            <a:spLocks/>
          </xdr:cNvSpPr>
        </xdr:nvSpPr>
        <xdr:spPr>
          <a:xfrm>
            <a:off x="8674" y="6164"/>
            <a:ext cx="797" cy="42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0"/>
          <xdr:cNvSpPr>
            <a:spLocks/>
          </xdr:cNvSpPr>
        </xdr:nvSpPr>
        <xdr:spPr>
          <a:xfrm flipV="1">
            <a:off x="8674" y="6596"/>
            <a:ext cx="797" cy="45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1"/>
          <xdr:cNvSpPr>
            <a:spLocks/>
          </xdr:cNvSpPr>
        </xdr:nvSpPr>
        <xdr:spPr>
          <a:xfrm flipH="1">
            <a:off x="9579" y="6164"/>
            <a:ext cx="797" cy="42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2"/>
          <xdr:cNvSpPr>
            <a:spLocks/>
          </xdr:cNvSpPr>
        </xdr:nvSpPr>
        <xdr:spPr>
          <a:xfrm flipH="1" flipV="1">
            <a:off x="9595" y="6596"/>
            <a:ext cx="780" cy="45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3"/>
          <xdr:cNvSpPr>
            <a:spLocks/>
          </xdr:cNvSpPr>
        </xdr:nvSpPr>
        <xdr:spPr>
          <a:xfrm flipV="1">
            <a:off x="9579" y="6159"/>
            <a:ext cx="402" cy="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4"/>
          <xdr:cNvSpPr>
            <a:spLocks/>
          </xdr:cNvSpPr>
        </xdr:nvSpPr>
        <xdr:spPr>
          <a:xfrm flipH="1" flipV="1">
            <a:off x="9989" y="6159"/>
            <a:ext cx="403" cy="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21</xdr:row>
      <xdr:rowOff>47625</xdr:rowOff>
    </xdr:from>
    <xdr:to>
      <xdr:col>5</xdr:col>
      <xdr:colOff>552450</xdr:colOff>
      <xdr:row>26</xdr:row>
      <xdr:rowOff>57150</xdr:rowOff>
    </xdr:to>
    <xdr:grpSp>
      <xdr:nvGrpSpPr>
        <xdr:cNvPr id="86" name="Group 85"/>
        <xdr:cNvGrpSpPr>
          <a:grpSpLocks/>
        </xdr:cNvGrpSpPr>
      </xdr:nvGrpSpPr>
      <xdr:grpSpPr>
        <a:xfrm>
          <a:off x="3533775" y="3533775"/>
          <a:ext cx="1114425" cy="866775"/>
          <a:chOff x="5861" y="5697"/>
          <a:chExt cx="1844" cy="1429"/>
        </a:xfrm>
        <a:solidFill>
          <a:srgbClr val="FFFFFF"/>
        </a:solidFill>
      </xdr:grpSpPr>
      <xdr:grpSp>
        <xdr:nvGrpSpPr>
          <xdr:cNvPr id="87" name="Group 86"/>
          <xdr:cNvGrpSpPr>
            <a:grpSpLocks/>
          </xdr:cNvGrpSpPr>
        </xdr:nvGrpSpPr>
        <xdr:grpSpPr>
          <a:xfrm>
            <a:off x="5861" y="5697"/>
            <a:ext cx="1844" cy="1429"/>
            <a:chOff x="5861" y="5697"/>
            <a:chExt cx="1844" cy="1429"/>
          </a:xfrm>
          <a:solidFill>
            <a:srgbClr val="FFFFFF"/>
          </a:solidFill>
        </xdr:grpSpPr>
        <xdr:sp>
          <xdr:nvSpPr>
            <xdr:cNvPr id="88" name="Rectangle 87"/>
            <xdr:cNvSpPr>
              <a:spLocks/>
            </xdr:cNvSpPr>
          </xdr:nvSpPr>
          <xdr:spPr>
            <a:xfrm>
              <a:off x="5861" y="5697"/>
              <a:ext cx="1844" cy="1429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Rectangle 88"/>
            <xdr:cNvSpPr>
              <a:spLocks/>
            </xdr:cNvSpPr>
          </xdr:nvSpPr>
          <xdr:spPr>
            <a:xfrm>
              <a:off x="5924" y="5757"/>
              <a:ext cx="1711" cy="335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Rectangle 89"/>
            <xdr:cNvSpPr>
              <a:spLocks/>
            </xdr:cNvSpPr>
          </xdr:nvSpPr>
          <xdr:spPr>
            <a:xfrm>
              <a:off x="5924" y="6160"/>
              <a:ext cx="807" cy="887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Rectangle 90"/>
            <xdr:cNvSpPr>
              <a:spLocks/>
            </xdr:cNvSpPr>
          </xdr:nvSpPr>
          <xdr:spPr>
            <a:xfrm>
              <a:off x="6820" y="6160"/>
              <a:ext cx="806" cy="887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2" name="Line 91"/>
          <xdr:cNvSpPr>
            <a:spLocks/>
          </xdr:cNvSpPr>
        </xdr:nvSpPr>
        <xdr:spPr>
          <a:xfrm>
            <a:off x="5924" y="6164"/>
            <a:ext cx="795" cy="42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2"/>
          <xdr:cNvSpPr>
            <a:spLocks/>
          </xdr:cNvSpPr>
        </xdr:nvSpPr>
        <xdr:spPr>
          <a:xfrm flipV="1">
            <a:off x="5924" y="6596"/>
            <a:ext cx="795" cy="45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3"/>
          <xdr:cNvSpPr>
            <a:spLocks/>
          </xdr:cNvSpPr>
        </xdr:nvSpPr>
        <xdr:spPr>
          <a:xfrm flipH="1">
            <a:off x="6822" y="6164"/>
            <a:ext cx="795" cy="42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4"/>
          <xdr:cNvSpPr>
            <a:spLocks/>
          </xdr:cNvSpPr>
        </xdr:nvSpPr>
        <xdr:spPr>
          <a:xfrm flipH="1" flipV="1">
            <a:off x="6839" y="6596"/>
            <a:ext cx="778" cy="45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5"/>
          <xdr:cNvSpPr>
            <a:spLocks/>
          </xdr:cNvSpPr>
        </xdr:nvSpPr>
        <xdr:spPr>
          <a:xfrm flipV="1">
            <a:off x="6828" y="6159"/>
            <a:ext cx="401" cy="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6"/>
          <xdr:cNvSpPr>
            <a:spLocks/>
          </xdr:cNvSpPr>
        </xdr:nvSpPr>
        <xdr:spPr>
          <a:xfrm flipH="1" flipV="1">
            <a:off x="7233" y="6159"/>
            <a:ext cx="385" cy="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7"/>
          <xdr:cNvSpPr>
            <a:spLocks/>
          </xdr:cNvSpPr>
        </xdr:nvSpPr>
        <xdr:spPr>
          <a:xfrm flipV="1">
            <a:off x="5924" y="5754"/>
            <a:ext cx="847" cy="33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8"/>
          <xdr:cNvSpPr>
            <a:spLocks/>
          </xdr:cNvSpPr>
        </xdr:nvSpPr>
        <xdr:spPr>
          <a:xfrm flipH="1" flipV="1">
            <a:off x="6778" y="5754"/>
            <a:ext cx="864" cy="33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30</xdr:row>
      <xdr:rowOff>142875</xdr:rowOff>
    </xdr:from>
    <xdr:to>
      <xdr:col>3</xdr:col>
      <xdr:colOff>733425</xdr:colOff>
      <xdr:row>34</xdr:row>
      <xdr:rowOff>114300</xdr:rowOff>
    </xdr:to>
    <xdr:grpSp>
      <xdr:nvGrpSpPr>
        <xdr:cNvPr id="100" name="Group 99"/>
        <xdr:cNvGrpSpPr>
          <a:grpSpLocks/>
        </xdr:cNvGrpSpPr>
      </xdr:nvGrpSpPr>
      <xdr:grpSpPr>
        <a:xfrm>
          <a:off x="1733550" y="5133975"/>
          <a:ext cx="1457325" cy="657225"/>
          <a:chOff x="2875" y="8300"/>
          <a:chExt cx="2418" cy="1086"/>
        </a:xfrm>
        <a:solidFill>
          <a:srgbClr val="FFFFFF"/>
        </a:solidFill>
      </xdr:grpSpPr>
      <xdr:grpSp>
        <xdr:nvGrpSpPr>
          <xdr:cNvPr id="101" name="Group 100"/>
          <xdr:cNvGrpSpPr>
            <a:grpSpLocks/>
          </xdr:cNvGrpSpPr>
        </xdr:nvGrpSpPr>
        <xdr:grpSpPr>
          <a:xfrm>
            <a:off x="2875" y="8300"/>
            <a:ext cx="2418" cy="1086"/>
            <a:chOff x="2875" y="8300"/>
            <a:chExt cx="2418" cy="1086"/>
          </a:xfrm>
          <a:solidFill>
            <a:srgbClr val="FFFFFF"/>
          </a:solidFill>
        </xdr:grpSpPr>
        <xdr:sp>
          <xdr:nvSpPr>
            <xdr:cNvPr id="102" name="Rectangle 101"/>
            <xdr:cNvSpPr>
              <a:spLocks/>
            </xdr:cNvSpPr>
          </xdr:nvSpPr>
          <xdr:spPr>
            <a:xfrm>
              <a:off x="2875" y="8300"/>
              <a:ext cx="2418" cy="1086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Rectangle 102"/>
            <xdr:cNvSpPr>
              <a:spLocks/>
            </xdr:cNvSpPr>
          </xdr:nvSpPr>
          <xdr:spPr>
            <a:xfrm>
              <a:off x="2959" y="8378"/>
              <a:ext cx="618" cy="928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Rectangle 103"/>
            <xdr:cNvSpPr>
              <a:spLocks/>
            </xdr:cNvSpPr>
          </xdr:nvSpPr>
          <xdr:spPr>
            <a:xfrm>
              <a:off x="3679" y="8378"/>
              <a:ext cx="842" cy="928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Rectangle 104"/>
            <xdr:cNvSpPr>
              <a:spLocks/>
            </xdr:cNvSpPr>
          </xdr:nvSpPr>
          <xdr:spPr>
            <a:xfrm>
              <a:off x="4613" y="8378"/>
              <a:ext cx="608" cy="928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6" name="Line 105"/>
          <xdr:cNvSpPr>
            <a:spLocks/>
          </xdr:cNvSpPr>
        </xdr:nvSpPr>
        <xdr:spPr>
          <a:xfrm>
            <a:off x="2946" y="8388"/>
            <a:ext cx="611" cy="4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6"/>
          <xdr:cNvSpPr>
            <a:spLocks/>
          </xdr:cNvSpPr>
        </xdr:nvSpPr>
        <xdr:spPr>
          <a:xfrm flipV="1">
            <a:off x="2946" y="8844"/>
            <a:ext cx="611" cy="46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7"/>
          <xdr:cNvSpPr>
            <a:spLocks/>
          </xdr:cNvSpPr>
        </xdr:nvSpPr>
        <xdr:spPr>
          <a:xfrm flipH="1">
            <a:off x="4623" y="8379"/>
            <a:ext cx="603" cy="46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8"/>
          <xdr:cNvSpPr>
            <a:spLocks/>
          </xdr:cNvSpPr>
        </xdr:nvSpPr>
        <xdr:spPr>
          <a:xfrm flipH="1" flipV="1">
            <a:off x="4630" y="8853"/>
            <a:ext cx="593" cy="45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09"/>
          <xdr:cNvSpPr>
            <a:spLocks/>
          </xdr:cNvSpPr>
        </xdr:nvSpPr>
        <xdr:spPr>
          <a:xfrm flipV="1">
            <a:off x="2946" y="8377"/>
            <a:ext cx="298" cy="9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0"/>
          <xdr:cNvSpPr>
            <a:spLocks/>
          </xdr:cNvSpPr>
        </xdr:nvSpPr>
        <xdr:spPr>
          <a:xfrm flipH="1" flipV="1">
            <a:off x="3251" y="8377"/>
            <a:ext cx="307" cy="9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1"/>
          <xdr:cNvSpPr>
            <a:spLocks/>
          </xdr:cNvSpPr>
        </xdr:nvSpPr>
        <xdr:spPr>
          <a:xfrm flipV="1">
            <a:off x="4626" y="8377"/>
            <a:ext cx="289" cy="9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2"/>
          <xdr:cNvSpPr>
            <a:spLocks/>
          </xdr:cNvSpPr>
        </xdr:nvSpPr>
        <xdr:spPr>
          <a:xfrm flipH="1" flipV="1">
            <a:off x="4915" y="8377"/>
            <a:ext cx="307" cy="9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85725</xdr:colOff>
      <xdr:row>30</xdr:row>
      <xdr:rowOff>142875</xdr:rowOff>
    </xdr:from>
    <xdr:to>
      <xdr:col>5</xdr:col>
      <xdr:colOff>723900</xdr:colOff>
      <xdr:row>34</xdr:row>
      <xdr:rowOff>104775</xdr:rowOff>
    </xdr:to>
    <xdr:grpSp>
      <xdr:nvGrpSpPr>
        <xdr:cNvPr id="114" name="Group 113"/>
        <xdr:cNvGrpSpPr>
          <a:grpSpLocks/>
        </xdr:cNvGrpSpPr>
      </xdr:nvGrpSpPr>
      <xdr:grpSpPr>
        <a:xfrm>
          <a:off x="3362325" y="5133975"/>
          <a:ext cx="1457325" cy="647700"/>
          <a:chOff x="5577" y="8300"/>
          <a:chExt cx="2413" cy="1072"/>
        </a:xfrm>
        <a:solidFill>
          <a:srgbClr val="FFFFFF"/>
        </a:solidFill>
      </xdr:grpSpPr>
      <xdr:grpSp>
        <xdr:nvGrpSpPr>
          <xdr:cNvPr id="115" name="Group 114"/>
          <xdr:cNvGrpSpPr>
            <a:grpSpLocks/>
          </xdr:cNvGrpSpPr>
        </xdr:nvGrpSpPr>
        <xdr:grpSpPr>
          <a:xfrm>
            <a:off x="5577" y="8300"/>
            <a:ext cx="2413" cy="1072"/>
            <a:chOff x="5577" y="8300"/>
            <a:chExt cx="2413" cy="1072"/>
          </a:xfrm>
          <a:solidFill>
            <a:srgbClr val="FFFFFF"/>
          </a:solidFill>
        </xdr:grpSpPr>
        <xdr:grpSp>
          <xdr:nvGrpSpPr>
            <xdr:cNvPr id="116" name="Group 115"/>
            <xdr:cNvGrpSpPr>
              <a:grpSpLocks/>
            </xdr:cNvGrpSpPr>
          </xdr:nvGrpSpPr>
          <xdr:grpSpPr>
            <a:xfrm>
              <a:off x="5577" y="8300"/>
              <a:ext cx="2413" cy="1072"/>
              <a:chOff x="5577" y="8300"/>
              <a:chExt cx="2413" cy="1072"/>
            </a:xfrm>
            <a:solidFill>
              <a:srgbClr val="FFFFFF"/>
            </a:solidFill>
          </xdr:grpSpPr>
          <xdr:sp>
            <xdr:nvSpPr>
              <xdr:cNvPr id="117" name="Rectangle 116"/>
              <xdr:cNvSpPr>
                <a:spLocks/>
              </xdr:cNvSpPr>
            </xdr:nvSpPr>
            <xdr:spPr>
              <a:xfrm>
                <a:off x="5577" y="8300"/>
                <a:ext cx="2413" cy="1072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" name="Rectangle 117"/>
              <xdr:cNvSpPr>
                <a:spLocks/>
              </xdr:cNvSpPr>
            </xdr:nvSpPr>
            <xdr:spPr>
              <a:xfrm>
                <a:off x="5657" y="8378"/>
                <a:ext cx="616" cy="915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" name="Rectangle 118"/>
              <xdr:cNvSpPr>
                <a:spLocks/>
              </xdr:cNvSpPr>
            </xdr:nvSpPr>
            <xdr:spPr>
              <a:xfrm>
                <a:off x="6381" y="8378"/>
                <a:ext cx="841" cy="915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" name="Rectangle 119"/>
              <xdr:cNvSpPr>
                <a:spLocks/>
              </xdr:cNvSpPr>
            </xdr:nvSpPr>
            <xdr:spPr>
              <a:xfrm>
                <a:off x="7309" y="8378"/>
                <a:ext cx="609" cy="915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21" name="Line 120"/>
            <xdr:cNvSpPr>
              <a:spLocks/>
            </xdr:cNvSpPr>
          </xdr:nvSpPr>
          <xdr:spPr>
            <a:xfrm>
              <a:off x="5648" y="8388"/>
              <a:ext cx="610" cy="44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121"/>
            <xdr:cNvSpPr>
              <a:spLocks/>
            </xdr:cNvSpPr>
          </xdr:nvSpPr>
          <xdr:spPr>
            <a:xfrm flipV="1">
              <a:off x="5648" y="8836"/>
              <a:ext cx="610" cy="46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122"/>
            <xdr:cNvSpPr>
              <a:spLocks/>
            </xdr:cNvSpPr>
          </xdr:nvSpPr>
          <xdr:spPr>
            <a:xfrm flipH="1">
              <a:off x="7318" y="8378"/>
              <a:ext cx="603" cy="46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3"/>
            <xdr:cNvSpPr>
              <a:spLocks/>
            </xdr:cNvSpPr>
          </xdr:nvSpPr>
          <xdr:spPr>
            <a:xfrm flipH="1" flipV="1">
              <a:off x="7325" y="8844"/>
              <a:ext cx="592" cy="453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4"/>
            <xdr:cNvSpPr>
              <a:spLocks/>
            </xdr:cNvSpPr>
          </xdr:nvSpPr>
          <xdr:spPr>
            <a:xfrm flipV="1">
              <a:off x="5648" y="8374"/>
              <a:ext cx="296" cy="92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125"/>
            <xdr:cNvSpPr>
              <a:spLocks/>
            </xdr:cNvSpPr>
          </xdr:nvSpPr>
          <xdr:spPr>
            <a:xfrm flipH="1" flipV="1">
              <a:off x="5949" y="8374"/>
              <a:ext cx="307" cy="92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126"/>
            <xdr:cNvSpPr>
              <a:spLocks/>
            </xdr:cNvSpPr>
          </xdr:nvSpPr>
          <xdr:spPr>
            <a:xfrm flipV="1">
              <a:off x="7318" y="8374"/>
              <a:ext cx="287" cy="92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127"/>
            <xdr:cNvSpPr>
              <a:spLocks/>
            </xdr:cNvSpPr>
          </xdr:nvSpPr>
          <xdr:spPr>
            <a:xfrm flipH="1" flipV="1">
              <a:off x="7610" y="8374"/>
              <a:ext cx="307" cy="92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9" name="Line 128"/>
          <xdr:cNvSpPr>
            <a:spLocks/>
          </xdr:cNvSpPr>
        </xdr:nvSpPr>
        <xdr:spPr>
          <a:xfrm flipH="1">
            <a:off x="6386" y="8388"/>
            <a:ext cx="832" cy="45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29"/>
          <xdr:cNvSpPr>
            <a:spLocks/>
          </xdr:cNvSpPr>
        </xdr:nvSpPr>
        <xdr:spPr>
          <a:xfrm flipH="1" flipV="1">
            <a:off x="6386" y="8849"/>
            <a:ext cx="832" cy="4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85725</xdr:colOff>
      <xdr:row>30</xdr:row>
      <xdr:rowOff>142875</xdr:rowOff>
    </xdr:from>
    <xdr:to>
      <xdr:col>7</xdr:col>
      <xdr:colOff>723900</xdr:colOff>
      <xdr:row>34</xdr:row>
      <xdr:rowOff>114300</xdr:rowOff>
    </xdr:to>
    <xdr:grpSp>
      <xdr:nvGrpSpPr>
        <xdr:cNvPr id="131" name="Group 130"/>
        <xdr:cNvGrpSpPr>
          <a:grpSpLocks/>
        </xdr:cNvGrpSpPr>
      </xdr:nvGrpSpPr>
      <xdr:grpSpPr>
        <a:xfrm>
          <a:off x="5000625" y="5133975"/>
          <a:ext cx="1457325" cy="657225"/>
          <a:chOff x="8295" y="8300"/>
          <a:chExt cx="2413" cy="1086"/>
        </a:xfrm>
        <a:solidFill>
          <a:srgbClr val="FFFFFF"/>
        </a:solidFill>
      </xdr:grpSpPr>
      <xdr:grpSp>
        <xdr:nvGrpSpPr>
          <xdr:cNvPr id="132" name="Group 131"/>
          <xdr:cNvGrpSpPr>
            <a:grpSpLocks/>
          </xdr:cNvGrpSpPr>
        </xdr:nvGrpSpPr>
        <xdr:grpSpPr>
          <a:xfrm>
            <a:off x="8295" y="8300"/>
            <a:ext cx="2413" cy="1086"/>
            <a:chOff x="8295" y="8300"/>
            <a:chExt cx="2413" cy="1086"/>
          </a:xfrm>
          <a:solidFill>
            <a:srgbClr val="FFFFFF"/>
          </a:solidFill>
        </xdr:grpSpPr>
        <xdr:sp>
          <xdr:nvSpPr>
            <xdr:cNvPr id="133" name="Rectangle 132"/>
            <xdr:cNvSpPr>
              <a:spLocks/>
            </xdr:cNvSpPr>
          </xdr:nvSpPr>
          <xdr:spPr>
            <a:xfrm>
              <a:off x="8295" y="8300"/>
              <a:ext cx="2413" cy="1086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Rectangle 133"/>
            <xdr:cNvSpPr>
              <a:spLocks/>
            </xdr:cNvSpPr>
          </xdr:nvSpPr>
          <xdr:spPr>
            <a:xfrm>
              <a:off x="8372" y="8378"/>
              <a:ext cx="618" cy="928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Rectangle 134"/>
            <xdr:cNvSpPr>
              <a:spLocks/>
            </xdr:cNvSpPr>
          </xdr:nvSpPr>
          <xdr:spPr>
            <a:xfrm>
              <a:off x="9096" y="8378"/>
              <a:ext cx="841" cy="928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Rectangle 135"/>
            <xdr:cNvSpPr>
              <a:spLocks/>
            </xdr:cNvSpPr>
          </xdr:nvSpPr>
          <xdr:spPr>
            <a:xfrm>
              <a:off x="10028" y="8378"/>
              <a:ext cx="608" cy="928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7" name="Line 136"/>
          <xdr:cNvSpPr>
            <a:spLocks/>
          </xdr:cNvSpPr>
        </xdr:nvSpPr>
        <xdr:spPr>
          <a:xfrm flipH="1">
            <a:off x="9096" y="8379"/>
            <a:ext cx="825" cy="4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7"/>
          <xdr:cNvSpPr>
            <a:spLocks/>
          </xdr:cNvSpPr>
        </xdr:nvSpPr>
        <xdr:spPr>
          <a:xfrm flipH="1" flipV="1">
            <a:off x="9096" y="8844"/>
            <a:ext cx="825" cy="46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8"/>
          <xdr:cNvSpPr>
            <a:spLocks/>
          </xdr:cNvSpPr>
        </xdr:nvSpPr>
        <xdr:spPr>
          <a:xfrm flipV="1">
            <a:off x="9096" y="8377"/>
            <a:ext cx="402" cy="9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39"/>
          <xdr:cNvSpPr>
            <a:spLocks/>
          </xdr:cNvSpPr>
        </xdr:nvSpPr>
        <xdr:spPr>
          <a:xfrm flipH="1" flipV="1">
            <a:off x="9507" y="8377"/>
            <a:ext cx="430" cy="9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39</xdr:row>
      <xdr:rowOff>47625</xdr:rowOff>
    </xdr:from>
    <xdr:to>
      <xdr:col>1</xdr:col>
      <xdr:colOff>228600</xdr:colOff>
      <xdr:row>44</xdr:row>
      <xdr:rowOff>28575</xdr:rowOff>
    </xdr:to>
    <xdr:grpSp>
      <xdr:nvGrpSpPr>
        <xdr:cNvPr id="141" name="Group 140"/>
        <xdr:cNvGrpSpPr>
          <a:grpSpLocks/>
        </xdr:cNvGrpSpPr>
      </xdr:nvGrpSpPr>
      <xdr:grpSpPr>
        <a:xfrm>
          <a:off x="533400" y="6543675"/>
          <a:ext cx="514350" cy="838200"/>
          <a:chOff x="885" y="10574"/>
          <a:chExt cx="854" cy="1369"/>
        </a:xfrm>
        <a:solidFill>
          <a:srgbClr val="FFFFFF"/>
        </a:solidFill>
      </xdr:grpSpPr>
      <xdr:sp>
        <xdr:nvSpPr>
          <xdr:cNvPr id="142" name="Rectangle 141"/>
          <xdr:cNvSpPr>
            <a:spLocks/>
          </xdr:cNvSpPr>
        </xdr:nvSpPr>
        <xdr:spPr>
          <a:xfrm>
            <a:off x="885" y="10574"/>
            <a:ext cx="854" cy="136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2"/>
          <xdr:cNvSpPr>
            <a:spLocks/>
          </xdr:cNvSpPr>
        </xdr:nvSpPr>
        <xdr:spPr>
          <a:xfrm>
            <a:off x="931" y="10617"/>
            <a:ext cx="770" cy="84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143"/>
          <xdr:cNvSpPr>
            <a:spLocks/>
          </xdr:cNvSpPr>
        </xdr:nvSpPr>
        <xdr:spPr>
          <a:xfrm>
            <a:off x="931" y="11506"/>
            <a:ext cx="770" cy="38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4"/>
          <xdr:cNvSpPr>
            <a:spLocks/>
          </xdr:cNvSpPr>
        </xdr:nvSpPr>
        <xdr:spPr>
          <a:xfrm flipV="1">
            <a:off x="931" y="10615"/>
            <a:ext cx="366" cy="126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5"/>
          <xdr:cNvSpPr>
            <a:spLocks/>
          </xdr:cNvSpPr>
        </xdr:nvSpPr>
        <xdr:spPr>
          <a:xfrm flipH="1" flipV="1">
            <a:off x="1303" y="10615"/>
            <a:ext cx="373" cy="126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6"/>
          <xdr:cNvSpPr>
            <a:spLocks/>
          </xdr:cNvSpPr>
        </xdr:nvSpPr>
        <xdr:spPr>
          <a:xfrm>
            <a:off x="931" y="10617"/>
            <a:ext cx="752" cy="6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7"/>
          <xdr:cNvSpPr>
            <a:spLocks/>
          </xdr:cNvSpPr>
        </xdr:nvSpPr>
        <xdr:spPr>
          <a:xfrm flipV="1">
            <a:off x="931" y="11243"/>
            <a:ext cx="752" cy="64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581025</xdr:colOff>
      <xdr:row>39</xdr:row>
      <xdr:rowOff>19050</xdr:rowOff>
    </xdr:from>
    <xdr:to>
      <xdr:col>3</xdr:col>
      <xdr:colOff>219075</xdr:colOff>
      <xdr:row>44</xdr:row>
      <xdr:rowOff>66675</xdr:rowOff>
    </xdr:to>
    <xdr:grpSp>
      <xdr:nvGrpSpPr>
        <xdr:cNvPr id="149" name="Group 148"/>
        <xdr:cNvGrpSpPr>
          <a:grpSpLocks/>
        </xdr:cNvGrpSpPr>
      </xdr:nvGrpSpPr>
      <xdr:grpSpPr>
        <a:xfrm>
          <a:off x="2219325" y="6515100"/>
          <a:ext cx="457200" cy="904875"/>
          <a:chOff x="3681" y="10526"/>
          <a:chExt cx="759" cy="1476"/>
        </a:xfrm>
        <a:solidFill>
          <a:srgbClr val="FFFFFF"/>
        </a:solidFill>
      </xdr:grpSpPr>
      <xdr:sp>
        <xdr:nvSpPr>
          <xdr:cNvPr id="150" name="Rectangle 149"/>
          <xdr:cNvSpPr>
            <a:spLocks/>
          </xdr:cNvSpPr>
        </xdr:nvSpPr>
        <xdr:spPr>
          <a:xfrm>
            <a:off x="3681" y="10526"/>
            <a:ext cx="759" cy="147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0"/>
          <xdr:cNvSpPr>
            <a:spLocks/>
          </xdr:cNvSpPr>
        </xdr:nvSpPr>
        <xdr:spPr>
          <a:xfrm>
            <a:off x="3717" y="10561"/>
            <a:ext cx="687" cy="2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1"/>
          <xdr:cNvSpPr>
            <a:spLocks/>
          </xdr:cNvSpPr>
        </xdr:nvSpPr>
        <xdr:spPr>
          <a:xfrm>
            <a:off x="3717" y="10806"/>
            <a:ext cx="687" cy="8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152"/>
          <xdr:cNvSpPr>
            <a:spLocks/>
          </xdr:cNvSpPr>
        </xdr:nvSpPr>
        <xdr:spPr>
          <a:xfrm>
            <a:off x="3717" y="11670"/>
            <a:ext cx="687" cy="29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53"/>
          <xdr:cNvSpPr>
            <a:spLocks/>
          </xdr:cNvSpPr>
        </xdr:nvSpPr>
        <xdr:spPr>
          <a:xfrm flipV="1">
            <a:off x="3717" y="10805"/>
            <a:ext cx="329" cy="116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4"/>
          <xdr:cNvSpPr>
            <a:spLocks/>
          </xdr:cNvSpPr>
        </xdr:nvSpPr>
        <xdr:spPr>
          <a:xfrm flipH="1" flipV="1">
            <a:off x="4047" y="10805"/>
            <a:ext cx="338" cy="116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5"/>
          <xdr:cNvSpPr>
            <a:spLocks/>
          </xdr:cNvSpPr>
        </xdr:nvSpPr>
        <xdr:spPr>
          <a:xfrm>
            <a:off x="3717" y="10806"/>
            <a:ext cx="670" cy="49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6"/>
          <xdr:cNvSpPr>
            <a:spLocks/>
          </xdr:cNvSpPr>
        </xdr:nvSpPr>
        <xdr:spPr>
          <a:xfrm flipV="1">
            <a:off x="3717" y="11310"/>
            <a:ext cx="670" cy="65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57"/>
          <xdr:cNvSpPr>
            <a:spLocks/>
          </xdr:cNvSpPr>
        </xdr:nvSpPr>
        <xdr:spPr>
          <a:xfrm flipV="1">
            <a:off x="3717" y="10560"/>
            <a:ext cx="337" cy="19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8"/>
          <xdr:cNvSpPr>
            <a:spLocks/>
          </xdr:cNvSpPr>
        </xdr:nvSpPr>
        <xdr:spPr>
          <a:xfrm flipH="1" flipV="1">
            <a:off x="4056" y="10560"/>
            <a:ext cx="330" cy="19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400050</xdr:colOff>
      <xdr:row>39</xdr:row>
      <xdr:rowOff>28575</xdr:rowOff>
    </xdr:from>
    <xdr:to>
      <xdr:col>5</xdr:col>
      <xdr:colOff>447675</xdr:colOff>
      <xdr:row>44</xdr:row>
      <xdr:rowOff>38100</xdr:rowOff>
    </xdr:to>
    <xdr:grpSp>
      <xdr:nvGrpSpPr>
        <xdr:cNvPr id="160" name="Group 159"/>
        <xdr:cNvGrpSpPr>
          <a:grpSpLocks/>
        </xdr:cNvGrpSpPr>
      </xdr:nvGrpSpPr>
      <xdr:grpSpPr>
        <a:xfrm>
          <a:off x="3676650" y="6524625"/>
          <a:ext cx="866775" cy="866775"/>
          <a:chOff x="6099" y="10547"/>
          <a:chExt cx="1437" cy="1412"/>
        </a:xfrm>
        <a:solidFill>
          <a:srgbClr val="FFFFFF"/>
        </a:solidFill>
      </xdr:grpSpPr>
      <xdr:grpSp>
        <xdr:nvGrpSpPr>
          <xdr:cNvPr id="161" name="Group 160"/>
          <xdr:cNvGrpSpPr>
            <a:grpSpLocks/>
          </xdr:cNvGrpSpPr>
        </xdr:nvGrpSpPr>
        <xdr:grpSpPr>
          <a:xfrm>
            <a:off x="6099" y="10547"/>
            <a:ext cx="1437" cy="1412"/>
            <a:chOff x="6099" y="10547"/>
            <a:chExt cx="1437" cy="1412"/>
          </a:xfrm>
          <a:solidFill>
            <a:srgbClr val="FFFFFF"/>
          </a:solidFill>
        </xdr:grpSpPr>
        <xdr:sp>
          <xdr:nvSpPr>
            <xdr:cNvPr id="162" name="Rectangle 161"/>
            <xdr:cNvSpPr>
              <a:spLocks/>
            </xdr:cNvSpPr>
          </xdr:nvSpPr>
          <xdr:spPr>
            <a:xfrm>
              <a:off x="6099" y="10547"/>
              <a:ext cx="1437" cy="1412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Rectangle 162"/>
            <xdr:cNvSpPr>
              <a:spLocks/>
            </xdr:cNvSpPr>
          </xdr:nvSpPr>
          <xdr:spPr>
            <a:xfrm>
              <a:off x="6143" y="10587"/>
              <a:ext cx="625" cy="1325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Rectangle 163"/>
            <xdr:cNvSpPr>
              <a:spLocks/>
            </xdr:cNvSpPr>
          </xdr:nvSpPr>
          <xdr:spPr>
            <a:xfrm>
              <a:off x="6864" y="10587"/>
              <a:ext cx="625" cy="1325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4"/>
            <xdr:cNvSpPr>
              <a:spLocks/>
            </xdr:cNvSpPr>
          </xdr:nvSpPr>
          <xdr:spPr>
            <a:xfrm>
              <a:off x="6143" y="10587"/>
              <a:ext cx="625" cy="613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5"/>
            <xdr:cNvSpPr>
              <a:spLocks/>
            </xdr:cNvSpPr>
          </xdr:nvSpPr>
          <xdr:spPr>
            <a:xfrm flipV="1">
              <a:off x="6143" y="11209"/>
              <a:ext cx="625" cy="703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166"/>
            <xdr:cNvSpPr>
              <a:spLocks/>
            </xdr:cNvSpPr>
          </xdr:nvSpPr>
          <xdr:spPr>
            <a:xfrm flipV="1">
              <a:off x="6160" y="10587"/>
              <a:ext cx="277" cy="130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167"/>
            <xdr:cNvSpPr>
              <a:spLocks/>
            </xdr:cNvSpPr>
          </xdr:nvSpPr>
          <xdr:spPr>
            <a:xfrm flipH="1" flipV="1">
              <a:off x="6445" y="10587"/>
              <a:ext cx="320" cy="130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9" name="Line 168"/>
          <xdr:cNvSpPr>
            <a:spLocks/>
          </xdr:cNvSpPr>
        </xdr:nvSpPr>
        <xdr:spPr>
          <a:xfrm>
            <a:off x="6143" y="11638"/>
            <a:ext cx="6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69"/>
          <xdr:cNvSpPr>
            <a:spLocks/>
          </xdr:cNvSpPr>
        </xdr:nvSpPr>
        <xdr:spPr>
          <a:xfrm>
            <a:off x="6872" y="11638"/>
            <a:ext cx="6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371475</xdr:colOff>
      <xdr:row>39</xdr:row>
      <xdr:rowOff>38100</xdr:rowOff>
    </xdr:from>
    <xdr:to>
      <xdr:col>7</xdr:col>
      <xdr:colOff>428625</xdr:colOff>
      <xdr:row>44</xdr:row>
      <xdr:rowOff>66675</xdr:rowOff>
    </xdr:to>
    <xdr:grpSp>
      <xdr:nvGrpSpPr>
        <xdr:cNvPr id="171" name="Group 170"/>
        <xdr:cNvGrpSpPr>
          <a:grpSpLocks/>
        </xdr:cNvGrpSpPr>
      </xdr:nvGrpSpPr>
      <xdr:grpSpPr>
        <a:xfrm>
          <a:off x="5286375" y="6534150"/>
          <a:ext cx="876300" cy="885825"/>
          <a:chOff x="8770" y="10559"/>
          <a:chExt cx="1449" cy="1456"/>
        </a:xfrm>
        <a:solidFill>
          <a:srgbClr val="FFFFFF"/>
        </a:solidFill>
      </xdr:grpSpPr>
      <xdr:grpSp>
        <xdr:nvGrpSpPr>
          <xdr:cNvPr id="172" name="Group 171"/>
          <xdr:cNvGrpSpPr>
            <a:grpSpLocks/>
          </xdr:cNvGrpSpPr>
        </xdr:nvGrpSpPr>
        <xdr:grpSpPr>
          <a:xfrm>
            <a:off x="8770" y="10559"/>
            <a:ext cx="1449" cy="1456"/>
            <a:chOff x="8770" y="10559"/>
            <a:chExt cx="1449" cy="1456"/>
          </a:xfrm>
          <a:solidFill>
            <a:srgbClr val="FFFFFF"/>
          </a:solidFill>
        </xdr:grpSpPr>
        <xdr:sp>
          <xdr:nvSpPr>
            <xdr:cNvPr id="173" name="Rectangle 172"/>
            <xdr:cNvSpPr>
              <a:spLocks/>
            </xdr:cNvSpPr>
          </xdr:nvSpPr>
          <xdr:spPr>
            <a:xfrm>
              <a:off x="8770" y="10559"/>
              <a:ext cx="1449" cy="1456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Rectangle 173"/>
            <xdr:cNvSpPr>
              <a:spLocks/>
            </xdr:cNvSpPr>
          </xdr:nvSpPr>
          <xdr:spPr>
            <a:xfrm>
              <a:off x="8816" y="10581"/>
              <a:ext cx="1359" cy="243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Rectangle 174"/>
            <xdr:cNvSpPr>
              <a:spLocks/>
            </xdr:cNvSpPr>
          </xdr:nvSpPr>
          <xdr:spPr>
            <a:xfrm>
              <a:off x="8816" y="10881"/>
              <a:ext cx="652" cy="1083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Rectangle 175"/>
            <xdr:cNvSpPr>
              <a:spLocks/>
            </xdr:cNvSpPr>
          </xdr:nvSpPr>
          <xdr:spPr>
            <a:xfrm>
              <a:off x="9528" y="10881"/>
              <a:ext cx="649" cy="1083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176"/>
            <xdr:cNvSpPr>
              <a:spLocks/>
            </xdr:cNvSpPr>
          </xdr:nvSpPr>
          <xdr:spPr>
            <a:xfrm flipV="1">
              <a:off x="8816" y="10579"/>
              <a:ext cx="683" cy="22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7"/>
            <xdr:cNvSpPr>
              <a:spLocks/>
            </xdr:cNvSpPr>
          </xdr:nvSpPr>
          <xdr:spPr>
            <a:xfrm flipH="1" flipV="1">
              <a:off x="9507" y="10579"/>
              <a:ext cx="668" cy="22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8"/>
            <xdr:cNvSpPr>
              <a:spLocks/>
            </xdr:cNvSpPr>
          </xdr:nvSpPr>
          <xdr:spPr>
            <a:xfrm>
              <a:off x="8816" y="10881"/>
              <a:ext cx="640" cy="49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179"/>
            <xdr:cNvSpPr>
              <a:spLocks/>
            </xdr:cNvSpPr>
          </xdr:nvSpPr>
          <xdr:spPr>
            <a:xfrm flipV="1">
              <a:off x="8816" y="11401"/>
              <a:ext cx="640" cy="558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180"/>
            <xdr:cNvSpPr>
              <a:spLocks/>
            </xdr:cNvSpPr>
          </xdr:nvSpPr>
          <xdr:spPr>
            <a:xfrm flipH="1">
              <a:off x="9524" y="10881"/>
              <a:ext cx="651" cy="49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181"/>
            <xdr:cNvSpPr>
              <a:spLocks/>
            </xdr:cNvSpPr>
          </xdr:nvSpPr>
          <xdr:spPr>
            <a:xfrm flipH="1" flipV="1">
              <a:off x="9524" y="11384"/>
              <a:ext cx="651" cy="558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182"/>
            <xdr:cNvSpPr>
              <a:spLocks/>
            </xdr:cNvSpPr>
          </xdr:nvSpPr>
          <xdr:spPr>
            <a:xfrm flipV="1">
              <a:off x="8816" y="10878"/>
              <a:ext cx="318" cy="108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183"/>
            <xdr:cNvSpPr>
              <a:spLocks/>
            </xdr:cNvSpPr>
          </xdr:nvSpPr>
          <xdr:spPr>
            <a:xfrm flipH="1" flipV="1">
              <a:off x="9142" y="10878"/>
              <a:ext cx="313" cy="108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5" name="Line 184"/>
          <xdr:cNvSpPr>
            <a:spLocks/>
          </xdr:cNvSpPr>
        </xdr:nvSpPr>
        <xdr:spPr>
          <a:xfrm>
            <a:off x="8816" y="11699"/>
            <a:ext cx="6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5"/>
          <xdr:cNvSpPr>
            <a:spLocks/>
          </xdr:cNvSpPr>
        </xdr:nvSpPr>
        <xdr:spPr>
          <a:xfrm>
            <a:off x="9544" y="11699"/>
            <a:ext cx="6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552450</xdr:colOff>
      <xdr:row>48</xdr:row>
      <xdr:rowOff>28575</xdr:rowOff>
    </xdr:from>
    <xdr:to>
      <xdr:col>1</xdr:col>
      <xdr:colOff>180975</xdr:colOff>
      <xdr:row>53</xdr:row>
      <xdr:rowOff>76200</xdr:rowOff>
    </xdr:to>
    <xdr:grpSp>
      <xdr:nvGrpSpPr>
        <xdr:cNvPr id="187" name="Group 186"/>
        <xdr:cNvGrpSpPr>
          <a:grpSpLocks/>
        </xdr:cNvGrpSpPr>
      </xdr:nvGrpSpPr>
      <xdr:grpSpPr>
        <a:xfrm>
          <a:off x="552450" y="8029575"/>
          <a:ext cx="447675" cy="904875"/>
          <a:chOff x="917" y="12984"/>
          <a:chExt cx="742" cy="1470"/>
        </a:xfrm>
        <a:solidFill>
          <a:srgbClr val="FFFFFF"/>
        </a:solidFill>
      </xdr:grpSpPr>
      <xdr:sp>
        <xdr:nvSpPr>
          <xdr:cNvPr id="188" name="Rectangle 187"/>
          <xdr:cNvSpPr>
            <a:spLocks/>
          </xdr:cNvSpPr>
        </xdr:nvSpPr>
        <xdr:spPr>
          <a:xfrm>
            <a:off x="917" y="12984"/>
            <a:ext cx="742" cy="147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88"/>
          <xdr:cNvSpPr>
            <a:spLocks/>
          </xdr:cNvSpPr>
        </xdr:nvSpPr>
        <xdr:spPr>
          <a:xfrm>
            <a:off x="952" y="13016"/>
            <a:ext cx="672" cy="20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89"/>
          <xdr:cNvSpPr>
            <a:spLocks/>
          </xdr:cNvSpPr>
        </xdr:nvSpPr>
        <xdr:spPr>
          <a:xfrm>
            <a:off x="952" y="13258"/>
            <a:ext cx="672" cy="81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90"/>
          <xdr:cNvSpPr>
            <a:spLocks/>
          </xdr:cNvSpPr>
        </xdr:nvSpPr>
        <xdr:spPr>
          <a:xfrm>
            <a:off x="952" y="14122"/>
            <a:ext cx="672" cy="29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1"/>
          <xdr:cNvSpPr>
            <a:spLocks/>
          </xdr:cNvSpPr>
        </xdr:nvSpPr>
        <xdr:spPr>
          <a:xfrm flipV="1">
            <a:off x="952" y="13256"/>
            <a:ext cx="315" cy="115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2"/>
          <xdr:cNvSpPr>
            <a:spLocks/>
          </xdr:cNvSpPr>
        </xdr:nvSpPr>
        <xdr:spPr>
          <a:xfrm flipH="1" flipV="1">
            <a:off x="1272" y="13256"/>
            <a:ext cx="334" cy="115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3"/>
          <xdr:cNvSpPr>
            <a:spLocks/>
          </xdr:cNvSpPr>
        </xdr:nvSpPr>
        <xdr:spPr>
          <a:xfrm>
            <a:off x="952" y="13258"/>
            <a:ext cx="663" cy="49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4"/>
          <xdr:cNvSpPr>
            <a:spLocks/>
          </xdr:cNvSpPr>
        </xdr:nvSpPr>
        <xdr:spPr>
          <a:xfrm flipV="1">
            <a:off x="952" y="13762"/>
            <a:ext cx="663" cy="65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48</xdr:row>
      <xdr:rowOff>38100</xdr:rowOff>
    </xdr:from>
    <xdr:to>
      <xdr:col>3</xdr:col>
      <xdr:colOff>438150</xdr:colOff>
      <xdr:row>53</xdr:row>
      <xdr:rowOff>38100</xdr:rowOff>
    </xdr:to>
    <xdr:grpSp>
      <xdr:nvGrpSpPr>
        <xdr:cNvPr id="196" name="Group 195"/>
        <xdr:cNvGrpSpPr>
          <a:grpSpLocks/>
        </xdr:cNvGrpSpPr>
      </xdr:nvGrpSpPr>
      <xdr:grpSpPr>
        <a:xfrm>
          <a:off x="2028825" y="8039100"/>
          <a:ext cx="866775" cy="857250"/>
          <a:chOff x="3365" y="12996"/>
          <a:chExt cx="1432" cy="1398"/>
        </a:xfrm>
        <a:solidFill>
          <a:srgbClr val="FFFFFF"/>
        </a:solidFill>
      </xdr:grpSpPr>
      <xdr:grpSp>
        <xdr:nvGrpSpPr>
          <xdr:cNvPr id="197" name="Group 196"/>
          <xdr:cNvGrpSpPr>
            <a:grpSpLocks/>
          </xdr:cNvGrpSpPr>
        </xdr:nvGrpSpPr>
        <xdr:grpSpPr>
          <a:xfrm>
            <a:off x="3365" y="12996"/>
            <a:ext cx="1432" cy="1398"/>
            <a:chOff x="3365" y="12996"/>
            <a:chExt cx="1432" cy="1398"/>
          </a:xfrm>
          <a:solidFill>
            <a:srgbClr val="FFFFFF"/>
          </a:solidFill>
        </xdr:grpSpPr>
        <xdr:grpSp>
          <xdr:nvGrpSpPr>
            <xdr:cNvPr id="198" name="Group 197"/>
            <xdr:cNvGrpSpPr>
              <a:grpSpLocks/>
            </xdr:cNvGrpSpPr>
          </xdr:nvGrpSpPr>
          <xdr:grpSpPr>
            <a:xfrm>
              <a:off x="3365" y="12996"/>
              <a:ext cx="1432" cy="1398"/>
              <a:chOff x="3365" y="12996"/>
              <a:chExt cx="1432" cy="1398"/>
            </a:xfrm>
            <a:solidFill>
              <a:srgbClr val="FFFFFF"/>
            </a:solidFill>
          </xdr:grpSpPr>
          <xdr:sp>
            <xdr:nvSpPr>
              <xdr:cNvPr id="199" name="Rectangle 198"/>
              <xdr:cNvSpPr>
                <a:spLocks/>
              </xdr:cNvSpPr>
            </xdr:nvSpPr>
            <xdr:spPr>
              <a:xfrm>
                <a:off x="3365" y="12996"/>
                <a:ext cx="1432" cy="139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0" name="Rectangle 199"/>
              <xdr:cNvSpPr>
                <a:spLocks/>
              </xdr:cNvSpPr>
            </xdr:nvSpPr>
            <xdr:spPr>
              <a:xfrm>
                <a:off x="3408" y="13037"/>
                <a:ext cx="624" cy="1313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1" name="Rectangle 200"/>
              <xdr:cNvSpPr>
                <a:spLocks/>
              </xdr:cNvSpPr>
            </xdr:nvSpPr>
            <xdr:spPr>
              <a:xfrm>
                <a:off x="4128" y="13037"/>
                <a:ext cx="625" cy="1313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2" name="Line 201"/>
              <xdr:cNvSpPr>
                <a:spLocks/>
              </xdr:cNvSpPr>
            </xdr:nvSpPr>
            <xdr:spPr>
              <a:xfrm>
                <a:off x="3408" y="13037"/>
                <a:ext cx="624" cy="609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3" name="Line 202"/>
              <xdr:cNvSpPr>
                <a:spLocks/>
              </xdr:cNvSpPr>
            </xdr:nvSpPr>
            <xdr:spPr>
              <a:xfrm flipV="1">
                <a:off x="3408" y="13653"/>
                <a:ext cx="624" cy="696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4" name="Line 203"/>
              <xdr:cNvSpPr>
                <a:spLocks/>
              </xdr:cNvSpPr>
            </xdr:nvSpPr>
            <xdr:spPr>
              <a:xfrm flipV="1">
                <a:off x="3425" y="13033"/>
                <a:ext cx="277" cy="1296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5" name="Line 204"/>
              <xdr:cNvSpPr>
                <a:spLocks/>
              </xdr:cNvSpPr>
            </xdr:nvSpPr>
            <xdr:spPr>
              <a:xfrm flipH="1" flipV="1">
                <a:off x="3712" y="13033"/>
                <a:ext cx="322" cy="1296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6" name="Line 205"/>
            <xdr:cNvSpPr>
              <a:spLocks/>
            </xdr:cNvSpPr>
          </xdr:nvSpPr>
          <xdr:spPr>
            <a:xfrm>
              <a:off x="3408" y="14076"/>
              <a:ext cx="628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206"/>
            <xdr:cNvSpPr>
              <a:spLocks/>
            </xdr:cNvSpPr>
          </xdr:nvSpPr>
          <xdr:spPr>
            <a:xfrm>
              <a:off x="4134" y="14076"/>
              <a:ext cx="629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8" name="Line 207"/>
          <xdr:cNvSpPr>
            <a:spLocks/>
          </xdr:cNvSpPr>
        </xdr:nvSpPr>
        <xdr:spPr>
          <a:xfrm flipH="1">
            <a:off x="4142" y="13046"/>
            <a:ext cx="616" cy="60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8"/>
          <xdr:cNvSpPr>
            <a:spLocks/>
          </xdr:cNvSpPr>
        </xdr:nvSpPr>
        <xdr:spPr>
          <a:xfrm>
            <a:off x="4142" y="13643"/>
            <a:ext cx="616" cy="70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390525</xdr:colOff>
      <xdr:row>48</xdr:row>
      <xdr:rowOff>38100</xdr:rowOff>
    </xdr:from>
    <xdr:to>
      <xdr:col>7</xdr:col>
      <xdr:colOff>447675</xdr:colOff>
      <xdr:row>53</xdr:row>
      <xdr:rowOff>47625</xdr:rowOff>
    </xdr:to>
    <xdr:grpSp>
      <xdr:nvGrpSpPr>
        <xdr:cNvPr id="210" name="Group 209"/>
        <xdr:cNvGrpSpPr>
          <a:grpSpLocks/>
        </xdr:cNvGrpSpPr>
      </xdr:nvGrpSpPr>
      <xdr:grpSpPr>
        <a:xfrm>
          <a:off x="5305425" y="8039100"/>
          <a:ext cx="876300" cy="866775"/>
          <a:chOff x="8802" y="12996"/>
          <a:chExt cx="1452" cy="1412"/>
        </a:xfrm>
        <a:solidFill>
          <a:srgbClr val="FFFFFF"/>
        </a:solidFill>
      </xdr:grpSpPr>
      <xdr:sp>
        <xdr:nvSpPr>
          <xdr:cNvPr id="211" name="Rectangle 210"/>
          <xdr:cNvSpPr>
            <a:spLocks/>
          </xdr:cNvSpPr>
        </xdr:nvSpPr>
        <xdr:spPr>
          <a:xfrm>
            <a:off x="8802" y="12996"/>
            <a:ext cx="1452" cy="141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11"/>
          <xdr:cNvSpPr>
            <a:spLocks/>
          </xdr:cNvSpPr>
        </xdr:nvSpPr>
        <xdr:spPr>
          <a:xfrm>
            <a:off x="8846" y="13046"/>
            <a:ext cx="635" cy="13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212"/>
          <xdr:cNvSpPr>
            <a:spLocks/>
          </xdr:cNvSpPr>
        </xdr:nvSpPr>
        <xdr:spPr>
          <a:xfrm>
            <a:off x="9571" y="13045"/>
            <a:ext cx="634" cy="131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14" name="Line 213"/>
          <xdr:cNvSpPr>
            <a:spLocks/>
          </xdr:cNvSpPr>
        </xdr:nvSpPr>
        <xdr:spPr>
          <a:xfrm>
            <a:off x="8846" y="13046"/>
            <a:ext cx="635" cy="64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14"/>
          <xdr:cNvSpPr>
            <a:spLocks/>
          </xdr:cNvSpPr>
        </xdr:nvSpPr>
        <xdr:spPr>
          <a:xfrm flipV="1">
            <a:off x="8846" y="13689"/>
            <a:ext cx="635" cy="66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15"/>
          <xdr:cNvSpPr>
            <a:spLocks/>
          </xdr:cNvSpPr>
        </xdr:nvSpPr>
        <xdr:spPr>
          <a:xfrm flipH="1">
            <a:off x="9590" y="13046"/>
            <a:ext cx="618" cy="6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216"/>
          <xdr:cNvSpPr>
            <a:spLocks/>
          </xdr:cNvSpPr>
        </xdr:nvSpPr>
        <xdr:spPr>
          <a:xfrm flipH="1" flipV="1">
            <a:off x="9590" y="13697"/>
            <a:ext cx="618" cy="65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48</xdr:row>
      <xdr:rowOff>38100</xdr:rowOff>
    </xdr:from>
    <xdr:to>
      <xdr:col>5</xdr:col>
      <xdr:colOff>247650</xdr:colOff>
      <xdr:row>53</xdr:row>
      <xdr:rowOff>47625</xdr:rowOff>
    </xdr:to>
    <xdr:grpSp>
      <xdr:nvGrpSpPr>
        <xdr:cNvPr id="218" name="Group 217"/>
        <xdr:cNvGrpSpPr>
          <a:grpSpLocks/>
        </xdr:cNvGrpSpPr>
      </xdr:nvGrpSpPr>
      <xdr:grpSpPr>
        <a:xfrm>
          <a:off x="3876675" y="8039100"/>
          <a:ext cx="466725" cy="866775"/>
          <a:chOff x="6431" y="12996"/>
          <a:chExt cx="775" cy="1412"/>
        </a:xfrm>
        <a:solidFill>
          <a:srgbClr val="FFFFFF"/>
        </a:solidFill>
      </xdr:grpSpPr>
      <xdr:sp>
        <xdr:nvSpPr>
          <xdr:cNvPr id="219" name="Rectangle 218"/>
          <xdr:cNvSpPr>
            <a:spLocks/>
          </xdr:cNvSpPr>
        </xdr:nvSpPr>
        <xdr:spPr>
          <a:xfrm>
            <a:off x="6431" y="12996"/>
            <a:ext cx="775" cy="141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19"/>
          <xdr:cNvSpPr>
            <a:spLocks/>
          </xdr:cNvSpPr>
        </xdr:nvSpPr>
        <xdr:spPr>
          <a:xfrm>
            <a:off x="6477" y="13046"/>
            <a:ext cx="686" cy="129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20"/>
          <xdr:cNvSpPr>
            <a:spLocks/>
          </xdr:cNvSpPr>
        </xdr:nvSpPr>
        <xdr:spPr>
          <a:xfrm>
            <a:off x="6477" y="13046"/>
            <a:ext cx="667" cy="64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21"/>
          <xdr:cNvSpPr>
            <a:spLocks/>
          </xdr:cNvSpPr>
        </xdr:nvSpPr>
        <xdr:spPr>
          <a:xfrm flipV="1">
            <a:off x="6477" y="13697"/>
            <a:ext cx="667" cy="6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2</xdr:col>
      <xdr:colOff>333375</xdr:colOff>
      <xdr:row>5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42900"/>
          <a:ext cx="1466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8</xdr:row>
      <xdr:rowOff>47625</xdr:rowOff>
    </xdr:from>
    <xdr:to>
      <xdr:col>2</xdr:col>
      <xdr:colOff>247650</xdr:colOff>
      <xdr:row>13</xdr:row>
      <xdr:rowOff>85725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343025"/>
          <a:ext cx="1362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15</xdr:row>
      <xdr:rowOff>76200</xdr:rowOff>
    </xdr:from>
    <xdr:to>
      <xdr:col>2</xdr:col>
      <xdr:colOff>228600</xdr:colOff>
      <xdr:row>24</xdr:row>
      <xdr:rowOff>38100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505075"/>
          <a:ext cx="1352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26</xdr:row>
      <xdr:rowOff>95250</xdr:rowOff>
    </xdr:from>
    <xdr:to>
      <xdr:col>2</xdr:col>
      <xdr:colOff>419100</xdr:colOff>
      <xdr:row>28</xdr:row>
      <xdr:rowOff>142875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4305300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11.140625" style="1" customWidth="1"/>
    <col min="4" max="4" width="5.421875" style="1" customWidth="1"/>
    <col min="5" max="5" width="11.00390625" style="1" customWidth="1"/>
    <col min="6" max="9" width="11.140625" style="1" customWidth="1"/>
    <col min="10" max="10" width="12.8515625" style="1" customWidth="1"/>
    <col min="11" max="11" width="5.57421875" style="1" customWidth="1"/>
    <col min="12" max="12" width="13.28125" style="1" customWidth="1"/>
    <col min="13" max="13" width="52.421875" style="1" customWidth="1"/>
    <col min="14" max="16384" width="9.140625" style="1" customWidth="1"/>
  </cols>
  <sheetData>
    <row r="1" spans="1:10" ht="20.25" customHeight="1">
      <c r="A1" s="2"/>
      <c r="B1" s="3"/>
      <c r="C1" s="3"/>
      <c r="F1" s="4" t="s">
        <v>96</v>
      </c>
      <c r="J1" s="5"/>
    </row>
    <row r="2" spans="2:13" ht="12" customHeight="1">
      <c r="B2" s="3"/>
      <c r="C2" s="3"/>
      <c r="F2" s="3"/>
      <c r="G2" s="3"/>
      <c r="H2" s="3"/>
      <c r="I2" s="3"/>
      <c r="J2" s="3"/>
      <c r="L2" s="6" t="s">
        <v>1</v>
      </c>
      <c r="M2" s="1" t="s">
        <v>2</v>
      </c>
    </row>
    <row r="3" spans="2:13" ht="15" customHeight="1">
      <c r="B3" s="3"/>
      <c r="C3" s="3"/>
      <c r="L3" s="1" t="s">
        <v>3</v>
      </c>
      <c r="M3" s="1" t="s">
        <v>4</v>
      </c>
    </row>
    <row r="4" spans="2:13" ht="15" customHeight="1">
      <c r="B4" s="3"/>
      <c r="C4" s="52"/>
      <c r="D4" s="53"/>
      <c r="E4" s="54" t="s">
        <v>5</v>
      </c>
      <c r="F4" s="106"/>
      <c r="G4" s="106"/>
      <c r="H4" s="106"/>
      <c r="I4" s="106"/>
      <c r="J4" s="106"/>
      <c r="L4" s="1" t="s">
        <v>6</v>
      </c>
      <c r="M4" s="1" t="s">
        <v>7</v>
      </c>
    </row>
    <row r="5" spans="1:13" ht="15" customHeight="1">
      <c r="A5" s="7"/>
      <c r="B5" s="3"/>
      <c r="C5" s="52"/>
      <c r="D5" s="53"/>
      <c r="E5" s="54" t="s">
        <v>93</v>
      </c>
      <c r="F5" s="107"/>
      <c r="G5" s="107"/>
      <c r="H5" s="107"/>
      <c r="I5" s="107"/>
      <c r="J5" s="107"/>
      <c r="L5" s="1" t="s">
        <v>9</v>
      </c>
      <c r="M5" s="1" t="s">
        <v>10</v>
      </c>
    </row>
    <row r="6" spans="1:13" ht="15" customHeight="1">
      <c r="A6" s="3"/>
      <c r="B6" s="3"/>
      <c r="C6" s="52"/>
      <c r="D6" s="53"/>
      <c r="E6" s="54" t="s">
        <v>11</v>
      </c>
      <c r="F6" s="107"/>
      <c r="G6" s="107"/>
      <c r="H6" s="107"/>
      <c r="I6" s="107"/>
      <c r="J6" s="107"/>
      <c r="L6" s="1" t="s">
        <v>12</v>
      </c>
      <c r="M6" s="1" t="s">
        <v>13</v>
      </c>
    </row>
    <row r="7" spans="1:13" ht="15" customHeight="1">
      <c r="A7" s="3"/>
      <c r="B7" s="3"/>
      <c r="C7" s="52"/>
      <c r="D7" s="52"/>
      <c r="E7" s="54" t="s">
        <v>14</v>
      </c>
      <c r="F7" s="108"/>
      <c r="G7" s="108"/>
      <c r="H7" s="108"/>
      <c r="I7" s="108"/>
      <c r="J7" s="108"/>
      <c r="L7" s="8" t="s">
        <v>15</v>
      </c>
      <c r="M7" s="8" t="s">
        <v>16</v>
      </c>
    </row>
    <row r="8" spans="1:13" ht="15" customHeight="1" thickBot="1">
      <c r="A8"/>
      <c r="B8" s="3"/>
      <c r="C8" s="3"/>
      <c r="D8" s="3"/>
      <c r="E8" s="3"/>
      <c r="F8" s="9"/>
      <c r="G8" s="9"/>
      <c r="H8" s="9"/>
      <c r="I8" s="9"/>
      <c r="J8" s="9"/>
      <c r="L8" s="8" t="s">
        <v>17</v>
      </c>
      <c r="M8" s="8" t="s">
        <v>18</v>
      </c>
    </row>
    <row r="9" spans="1:13" ht="13.5" customHeight="1" thickBot="1">
      <c r="A9" s="55" t="s">
        <v>19</v>
      </c>
      <c r="B9" s="55" t="s">
        <v>20</v>
      </c>
      <c r="C9" s="55" t="s">
        <v>97</v>
      </c>
      <c r="D9" s="55" t="s">
        <v>21</v>
      </c>
      <c r="E9" s="55" t="s">
        <v>22</v>
      </c>
      <c r="F9" s="55" t="s">
        <v>23</v>
      </c>
      <c r="G9" s="55" t="s">
        <v>24</v>
      </c>
      <c r="H9" s="55" t="s">
        <v>25</v>
      </c>
      <c r="I9" s="55" t="s">
        <v>26</v>
      </c>
      <c r="J9" s="55" t="s">
        <v>27</v>
      </c>
      <c r="L9" s="1" t="s">
        <v>28</v>
      </c>
      <c r="M9" s="1" t="s">
        <v>29</v>
      </c>
    </row>
    <row r="10" spans="1:13" ht="13.5" customHeight="1">
      <c r="A10" s="62"/>
      <c r="B10" s="63"/>
      <c r="C10" s="64"/>
      <c r="D10" s="63"/>
      <c r="E10" s="65"/>
      <c r="F10" s="65">
        <f aca="true" t="shared" si="0" ref="F10:F37">(A10+A10+B10+B10)*(L$34/1000)*D10</f>
        <v>0</v>
      </c>
      <c r="G10" s="65">
        <f aca="true" t="shared" si="1" ref="G10:G37">IF(ISBLANK(A10),0,((A10*2)+200)*(L$35/1000)*D10)</f>
        <v>0</v>
      </c>
      <c r="H10" s="65">
        <f aca="true" t="shared" si="2" ref="H10:H37">A10*B10*D10/1000000*L$36</f>
        <v>0</v>
      </c>
      <c r="I10" s="66"/>
      <c r="J10" s="67">
        <f>List5!A1+F10+G10+H10+I10</f>
        <v>0</v>
      </c>
      <c r="L10" s="1" t="s">
        <v>30</v>
      </c>
      <c r="M10" s="1" t="s">
        <v>31</v>
      </c>
    </row>
    <row r="11" spans="1:13" ht="13.5" customHeight="1">
      <c r="A11" s="68"/>
      <c r="B11" s="69"/>
      <c r="C11" s="70"/>
      <c r="D11" s="69"/>
      <c r="E11" s="71"/>
      <c r="F11" s="71">
        <f t="shared" si="0"/>
        <v>0</v>
      </c>
      <c r="G11" s="71">
        <f t="shared" si="1"/>
        <v>0</v>
      </c>
      <c r="H11" s="71">
        <f t="shared" si="2"/>
        <v>0</v>
      </c>
      <c r="I11" s="72"/>
      <c r="J11" s="73">
        <f>List5!A2+F11+G11+H11+I11</f>
        <v>0</v>
      </c>
      <c r="L11" s="1" t="s">
        <v>32</v>
      </c>
      <c r="M11" s="1" t="s">
        <v>33</v>
      </c>
    </row>
    <row r="12" spans="1:13" ht="13.5" customHeight="1">
      <c r="A12" s="74"/>
      <c r="B12" s="75"/>
      <c r="C12" s="76"/>
      <c r="D12" s="75"/>
      <c r="E12" s="77"/>
      <c r="F12" s="77">
        <f t="shared" si="0"/>
        <v>0</v>
      </c>
      <c r="G12" s="77">
        <f t="shared" si="1"/>
        <v>0</v>
      </c>
      <c r="H12" s="77">
        <f t="shared" si="2"/>
        <v>0</v>
      </c>
      <c r="I12" s="78"/>
      <c r="J12" s="79">
        <f>List5!A3+F12+G12+H12+I12</f>
        <v>0</v>
      </c>
      <c r="L12" s="8" t="s">
        <v>34</v>
      </c>
      <c r="M12" s="8" t="s">
        <v>35</v>
      </c>
    </row>
    <row r="13" spans="1:13" ht="13.5" customHeight="1">
      <c r="A13" s="68"/>
      <c r="B13" s="69"/>
      <c r="C13" s="70"/>
      <c r="D13" s="69"/>
      <c r="E13" s="80"/>
      <c r="F13" s="80">
        <f t="shared" si="0"/>
        <v>0</v>
      </c>
      <c r="G13" s="71">
        <f t="shared" si="1"/>
        <v>0</v>
      </c>
      <c r="H13" s="80">
        <f t="shared" si="2"/>
        <v>0</v>
      </c>
      <c r="I13" s="81"/>
      <c r="J13" s="73">
        <f>List5!A4+F13+G13+H13+I13</f>
        <v>0</v>
      </c>
      <c r="L13" s="8" t="s">
        <v>36</v>
      </c>
      <c r="M13" s="8" t="s">
        <v>37</v>
      </c>
    </row>
    <row r="14" spans="1:13" ht="13.5" customHeight="1">
      <c r="A14" s="74"/>
      <c r="B14" s="75"/>
      <c r="C14" s="76"/>
      <c r="D14" s="75"/>
      <c r="E14" s="77"/>
      <c r="F14" s="77">
        <f t="shared" si="0"/>
        <v>0</v>
      </c>
      <c r="G14" s="77">
        <f t="shared" si="1"/>
        <v>0</v>
      </c>
      <c r="H14" s="77">
        <f t="shared" si="2"/>
        <v>0</v>
      </c>
      <c r="I14" s="78"/>
      <c r="J14" s="79">
        <f>List5!A5+F14+G14+H14+I14</f>
        <v>0</v>
      </c>
      <c r="L14" s="1" t="s">
        <v>38</v>
      </c>
      <c r="M14" s="1" t="s">
        <v>39</v>
      </c>
    </row>
    <row r="15" spans="1:13" ht="13.5" customHeight="1">
      <c r="A15" s="68"/>
      <c r="B15" s="69"/>
      <c r="C15" s="70"/>
      <c r="D15" s="69"/>
      <c r="E15" s="80"/>
      <c r="F15" s="80">
        <f t="shared" si="0"/>
        <v>0</v>
      </c>
      <c r="G15" s="71">
        <f t="shared" si="1"/>
        <v>0</v>
      </c>
      <c r="H15" s="80">
        <f t="shared" si="2"/>
        <v>0</v>
      </c>
      <c r="I15" s="81"/>
      <c r="J15" s="73">
        <f>List5!A6+F15+G15+H15+I15</f>
        <v>0</v>
      </c>
      <c r="L15" s="10" t="s">
        <v>40</v>
      </c>
      <c r="M15" s="10" t="s">
        <v>41</v>
      </c>
    </row>
    <row r="16" spans="1:13" ht="13.5" customHeight="1">
      <c r="A16" s="74"/>
      <c r="B16" s="75"/>
      <c r="C16" s="82"/>
      <c r="D16" s="75"/>
      <c r="E16" s="77"/>
      <c r="F16" s="77">
        <f t="shared" si="0"/>
        <v>0</v>
      </c>
      <c r="G16" s="77">
        <f t="shared" si="1"/>
        <v>0</v>
      </c>
      <c r="H16" s="77">
        <f t="shared" si="2"/>
        <v>0</v>
      </c>
      <c r="I16" s="78"/>
      <c r="J16" s="79">
        <f>List5!A7+F16+G16+H16+I16</f>
        <v>0</v>
      </c>
      <c r="L16" s="8" t="s">
        <v>42</v>
      </c>
      <c r="M16" s="8" t="s">
        <v>43</v>
      </c>
    </row>
    <row r="17" spans="1:13" ht="13.5" customHeight="1">
      <c r="A17" s="68"/>
      <c r="B17" s="83"/>
      <c r="C17" s="70"/>
      <c r="D17" s="84"/>
      <c r="E17" s="80"/>
      <c r="F17" s="80">
        <f t="shared" si="0"/>
        <v>0</v>
      </c>
      <c r="G17" s="71">
        <f t="shared" si="1"/>
        <v>0</v>
      </c>
      <c r="H17" s="80">
        <f t="shared" si="2"/>
        <v>0</v>
      </c>
      <c r="I17" s="81"/>
      <c r="J17" s="73">
        <f>List5!A8+F17+G17+H17+I17</f>
        <v>0</v>
      </c>
      <c r="L17" s="10" t="s">
        <v>44</v>
      </c>
      <c r="M17" s="8" t="s">
        <v>45</v>
      </c>
    </row>
    <row r="18" spans="1:13" ht="13.5" customHeight="1">
      <c r="A18" s="74"/>
      <c r="B18" s="75"/>
      <c r="C18" s="64"/>
      <c r="D18" s="75"/>
      <c r="E18" s="77"/>
      <c r="F18" s="77">
        <f t="shared" si="0"/>
        <v>0</v>
      </c>
      <c r="G18" s="77">
        <f t="shared" si="1"/>
        <v>0</v>
      </c>
      <c r="H18" s="77">
        <f t="shared" si="2"/>
        <v>0</v>
      </c>
      <c r="I18" s="78"/>
      <c r="J18" s="79">
        <f>List5!A9+F18+G18+H18+I18</f>
        <v>0</v>
      </c>
      <c r="K18" s="10"/>
      <c r="L18" s="8" t="s">
        <v>46</v>
      </c>
      <c r="M18" s="8" t="s">
        <v>47</v>
      </c>
    </row>
    <row r="19" spans="1:13" ht="13.5" customHeight="1">
      <c r="A19" s="68"/>
      <c r="B19" s="69"/>
      <c r="C19" s="70"/>
      <c r="D19" s="69"/>
      <c r="E19" s="80"/>
      <c r="F19" s="80">
        <f t="shared" si="0"/>
        <v>0</v>
      </c>
      <c r="G19" s="71">
        <f t="shared" si="1"/>
        <v>0</v>
      </c>
      <c r="H19" s="80">
        <f t="shared" si="2"/>
        <v>0</v>
      </c>
      <c r="I19" s="81"/>
      <c r="J19" s="73">
        <f>List5!A10+F19+G19+H19+I19</f>
        <v>0</v>
      </c>
      <c r="K19" s="10"/>
      <c r="L19" s="8" t="s">
        <v>48</v>
      </c>
      <c r="M19" s="8" t="s">
        <v>49</v>
      </c>
    </row>
    <row r="20" spans="1:13" ht="13.5" customHeight="1">
      <c r="A20" s="74"/>
      <c r="B20" s="75"/>
      <c r="C20" s="76"/>
      <c r="D20" s="75"/>
      <c r="E20" s="77"/>
      <c r="F20" s="77">
        <f t="shared" si="0"/>
        <v>0</v>
      </c>
      <c r="G20" s="77">
        <f t="shared" si="1"/>
        <v>0</v>
      </c>
      <c r="H20" s="77">
        <f t="shared" si="2"/>
        <v>0</v>
      </c>
      <c r="I20" s="78"/>
      <c r="J20" s="79">
        <f>List5!A11+F20+G20+H20+I20</f>
        <v>0</v>
      </c>
      <c r="K20" s="10"/>
      <c r="L20" s="8" t="s">
        <v>50</v>
      </c>
      <c r="M20" s="8" t="s">
        <v>51</v>
      </c>
    </row>
    <row r="21" spans="1:13" ht="13.5" customHeight="1">
      <c r="A21" s="68"/>
      <c r="B21" s="69"/>
      <c r="C21" s="70"/>
      <c r="D21" s="69"/>
      <c r="E21" s="80"/>
      <c r="F21" s="80">
        <f t="shared" si="0"/>
        <v>0</v>
      </c>
      <c r="G21" s="71">
        <f t="shared" si="1"/>
        <v>0</v>
      </c>
      <c r="H21" s="80">
        <f t="shared" si="2"/>
        <v>0</v>
      </c>
      <c r="I21" s="81"/>
      <c r="J21" s="73">
        <f>List5!A12+F21+G21+H21+I21</f>
        <v>0</v>
      </c>
      <c r="K21" s="10"/>
      <c r="L21" s="8" t="s">
        <v>52</v>
      </c>
      <c r="M21" s="8" t="s">
        <v>53</v>
      </c>
    </row>
    <row r="22" spans="1:13" ht="13.5" customHeight="1">
      <c r="A22" s="74"/>
      <c r="B22" s="75"/>
      <c r="C22" s="76"/>
      <c r="D22" s="75"/>
      <c r="E22" s="77"/>
      <c r="F22" s="77">
        <f t="shared" si="0"/>
        <v>0</v>
      </c>
      <c r="G22" s="77">
        <f t="shared" si="1"/>
        <v>0</v>
      </c>
      <c r="H22" s="77">
        <f t="shared" si="2"/>
        <v>0</v>
      </c>
      <c r="I22" s="78"/>
      <c r="J22" s="79">
        <f>List5!A13+F22+G22+H22+I22</f>
        <v>0</v>
      </c>
      <c r="K22" s="10"/>
      <c r="L22" s="8" t="s">
        <v>54</v>
      </c>
      <c r="M22" s="8" t="s">
        <v>55</v>
      </c>
    </row>
    <row r="23" spans="1:13" ht="13.5" customHeight="1">
      <c r="A23" s="68"/>
      <c r="B23" s="69"/>
      <c r="C23" s="70"/>
      <c r="D23" s="69"/>
      <c r="E23" s="80"/>
      <c r="F23" s="80">
        <f t="shared" si="0"/>
        <v>0</v>
      </c>
      <c r="G23" s="71">
        <f t="shared" si="1"/>
        <v>0</v>
      </c>
      <c r="H23" s="80">
        <f t="shared" si="2"/>
        <v>0</v>
      </c>
      <c r="I23" s="81"/>
      <c r="J23" s="73">
        <f>List5!A14+F23+G23+H23+I23</f>
        <v>0</v>
      </c>
      <c r="K23" s="10"/>
      <c r="L23" s="8" t="s">
        <v>56</v>
      </c>
      <c r="M23" s="8" t="s">
        <v>57</v>
      </c>
    </row>
    <row r="24" spans="1:13" ht="13.5" customHeight="1">
      <c r="A24" s="74"/>
      <c r="B24" s="75"/>
      <c r="C24" s="76"/>
      <c r="D24" s="75"/>
      <c r="E24" s="77"/>
      <c r="F24" s="77">
        <f t="shared" si="0"/>
        <v>0</v>
      </c>
      <c r="G24" s="77">
        <f t="shared" si="1"/>
        <v>0</v>
      </c>
      <c r="H24" s="77">
        <f t="shared" si="2"/>
        <v>0</v>
      </c>
      <c r="I24" s="78"/>
      <c r="J24" s="79">
        <f>List5!A15+F24+G24+H24+I24</f>
        <v>0</v>
      </c>
      <c r="K24" s="10"/>
      <c r="L24" s="8" t="s">
        <v>58</v>
      </c>
      <c r="M24" s="8" t="s">
        <v>59</v>
      </c>
    </row>
    <row r="25" spans="1:13" ht="13.5" customHeight="1">
      <c r="A25" s="68"/>
      <c r="B25" s="69"/>
      <c r="C25" s="70"/>
      <c r="D25" s="69"/>
      <c r="E25" s="80"/>
      <c r="F25" s="80">
        <f t="shared" si="0"/>
        <v>0</v>
      </c>
      <c r="G25" s="71">
        <f t="shared" si="1"/>
        <v>0</v>
      </c>
      <c r="H25" s="80">
        <f t="shared" si="2"/>
        <v>0</v>
      </c>
      <c r="I25" s="81"/>
      <c r="J25" s="73">
        <f>List5!A16+F25+G25+H25+I25</f>
        <v>0</v>
      </c>
      <c r="K25" s="10"/>
      <c r="L25" s="8" t="s">
        <v>60</v>
      </c>
      <c r="M25" s="8" t="s">
        <v>61</v>
      </c>
    </row>
    <row r="26" spans="1:11" ht="13.5" customHeight="1">
      <c r="A26" s="74"/>
      <c r="B26" s="75"/>
      <c r="C26" s="76"/>
      <c r="D26" s="75"/>
      <c r="E26" s="77"/>
      <c r="F26" s="77">
        <f t="shared" si="0"/>
        <v>0</v>
      </c>
      <c r="G26" s="77">
        <f t="shared" si="1"/>
        <v>0</v>
      </c>
      <c r="H26" s="77">
        <f t="shared" si="2"/>
        <v>0</v>
      </c>
      <c r="I26" s="78"/>
      <c r="J26" s="79">
        <f>List5!A17+F26+G26+H26+I26</f>
        <v>0</v>
      </c>
      <c r="K26" s="10"/>
    </row>
    <row r="27" spans="1:11" ht="13.5" customHeight="1">
      <c r="A27" s="68"/>
      <c r="B27" s="69"/>
      <c r="C27" s="70"/>
      <c r="D27" s="69"/>
      <c r="E27" s="80"/>
      <c r="F27" s="80">
        <f t="shared" si="0"/>
        <v>0</v>
      </c>
      <c r="G27" s="71">
        <f t="shared" si="1"/>
        <v>0</v>
      </c>
      <c r="H27" s="80">
        <f t="shared" si="2"/>
        <v>0</v>
      </c>
      <c r="I27" s="81"/>
      <c r="J27" s="73">
        <f>List5!A18+F27+G27+H27+I27</f>
        <v>0</v>
      </c>
      <c r="K27" s="10"/>
    </row>
    <row r="28" spans="1:11" ht="13.5" customHeight="1">
      <c r="A28" s="74"/>
      <c r="B28" s="75"/>
      <c r="C28" s="76"/>
      <c r="D28" s="75"/>
      <c r="E28" s="77"/>
      <c r="F28" s="77">
        <f t="shared" si="0"/>
        <v>0</v>
      </c>
      <c r="G28" s="77">
        <f t="shared" si="1"/>
        <v>0</v>
      </c>
      <c r="H28" s="77">
        <f t="shared" si="2"/>
        <v>0</v>
      </c>
      <c r="I28" s="78"/>
      <c r="J28" s="79">
        <f>List5!A19+F28+G28+H28+I28</f>
        <v>0</v>
      </c>
      <c r="K28" s="10"/>
    </row>
    <row r="29" spans="1:11" ht="13.5" customHeight="1">
      <c r="A29" s="68"/>
      <c r="B29" s="69"/>
      <c r="C29" s="70"/>
      <c r="D29" s="69"/>
      <c r="E29" s="80"/>
      <c r="F29" s="80">
        <f t="shared" si="0"/>
        <v>0</v>
      </c>
      <c r="G29" s="71">
        <f t="shared" si="1"/>
        <v>0</v>
      </c>
      <c r="H29" s="80">
        <f t="shared" si="2"/>
        <v>0</v>
      </c>
      <c r="I29" s="81"/>
      <c r="J29" s="73">
        <f>List5!A20+F29+G29+H29+I29</f>
        <v>0</v>
      </c>
      <c r="K29" s="10"/>
    </row>
    <row r="30" spans="1:11" ht="13.5" customHeight="1">
      <c r="A30" s="74"/>
      <c r="B30" s="75"/>
      <c r="C30" s="76"/>
      <c r="D30" s="75"/>
      <c r="E30" s="77"/>
      <c r="F30" s="77">
        <f t="shared" si="0"/>
        <v>0</v>
      </c>
      <c r="G30" s="77">
        <f t="shared" si="1"/>
        <v>0</v>
      </c>
      <c r="H30" s="77">
        <f t="shared" si="2"/>
        <v>0</v>
      </c>
      <c r="I30" s="78"/>
      <c r="J30" s="79">
        <f>List5!A21+F30+G30+H30+I30</f>
        <v>0</v>
      </c>
      <c r="K30" s="10"/>
    </row>
    <row r="31" spans="1:11" ht="13.5" customHeight="1">
      <c r="A31" s="68"/>
      <c r="B31" s="69"/>
      <c r="C31" s="70"/>
      <c r="D31" s="69"/>
      <c r="E31" s="80"/>
      <c r="F31" s="80">
        <f t="shared" si="0"/>
        <v>0</v>
      </c>
      <c r="G31" s="71">
        <f t="shared" si="1"/>
        <v>0</v>
      </c>
      <c r="H31" s="80">
        <f t="shared" si="2"/>
        <v>0</v>
      </c>
      <c r="I31" s="81"/>
      <c r="J31" s="73">
        <f>List5!A22+F31+G31+H31+I31</f>
        <v>0</v>
      </c>
      <c r="K31" s="10"/>
    </row>
    <row r="32" spans="1:11" ht="13.5" customHeight="1">
      <c r="A32" s="74"/>
      <c r="B32" s="75"/>
      <c r="C32" s="76"/>
      <c r="D32" s="75"/>
      <c r="E32" s="77"/>
      <c r="F32" s="77">
        <f t="shared" si="0"/>
        <v>0</v>
      </c>
      <c r="G32" s="77">
        <f t="shared" si="1"/>
        <v>0</v>
      </c>
      <c r="H32" s="77">
        <f t="shared" si="2"/>
        <v>0</v>
      </c>
      <c r="I32" s="78"/>
      <c r="J32" s="79">
        <f>List5!A23+F32+G32+H32+I32</f>
        <v>0</v>
      </c>
      <c r="K32" s="10"/>
    </row>
    <row r="33" spans="1:11" ht="13.5" customHeight="1">
      <c r="A33" s="68"/>
      <c r="B33" s="69"/>
      <c r="C33" s="70"/>
      <c r="D33" s="69"/>
      <c r="E33" s="80"/>
      <c r="F33" s="80">
        <f t="shared" si="0"/>
        <v>0</v>
      </c>
      <c r="G33" s="71">
        <f t="shared" si="1"/>
        <v>0</v>
      </c>
      <c r="H33" s="80">
        <f t="shared" si="2"/>
        <v>0</v>
      </c>
      <c r="I33" s="81"/>
      <c r="J33" s="73">
        <f>List5!A24+F33+G33+H33+I33</f>
        <v>0</v>
      </c>
      <c r="K33" s="10"/>
    </row>
    <row r="34" spans="1:13" ht="13.5" customHeight="1">
      <c r="A34" s="74"/>
      <c r="B34" s="75"/>
      <c r="C34" s="76"/>
      <c r="D34" s="75"/>
      <c r="E34" s="77"/>
      <c r="F34" s="77">
        <f t="shared" si="0"/>
        <v>0</v>
      </c>
      <c r="G34" s="77">
        <f t="shared" si="1"/>
        <v>0</v>
      </c>
      <c r="H34" s="77">
        <f t="shared" si="2"/>
        <v>0</v>
      </c>
      <c r="I34" s="78"/>
      <c r="J34" s="79">
        <f>List5!A25+F34+G34+H34+I34</f>
        <v>0</v>
      </c>
      <c r="K34" s="10"/>
      <c r="L34" s="11">
        <v>10</v>
      </c>
      <c r="M34" s="2" t="s">
        <v>23</v>
      </c>
    </row>
    <row r="35" spans="1:13" ht="13.5" customHeight="1">
      <c r="A35" s="68"/>
      <c r="B35" s="69"/>
      <c r="C35" s="70"/>
      <c r="D35" s="69"/>
      <c r="E35" s="80"/>
      <c r="F35" s="80">
        <f t="shared" si="0"/>
        <v>0</v>
      </c>
      <c r="G35" s="71">
        <f t="shared" si="1"/>
        <v>0</v>
      </c>
      <c r="H35" s="80">
        <f t="shared" si="2"/>
        <v>0</v>
      </c>
      <c r="I35" s="81"/>
      <c r="J35" s="73">
        <f>List5!A26+F35+G35+H35+I35</f>
        <v>0</v>
      </c>
      <c r="K35" s="10"/>
      <c r="L35" s="11">
        <v>10</v>
      </c>
      <c r="M35" s="2" t="s">
        <v>24</v>
      </c>
    </row>
    <row r="36" spans="1:13" ht="13.5" customHeight="1">
      <c r="A36" s="74"/>
      <c r="B36" s="75"/>
      <c r="C36" s="76"/>
      <c r="D36" s="75"/>
      <c r="E36" s="77"/>
      <c r="F36" s="77">
        <f t="shared" si="0"/>
        <v>0</v>
      </c>
      <c r="G36" s="77">
        <f t="shared" si="1"/>
        <v>0</v>
      </c>
      <c r="H36" s="77">
        <f t="shared" si="2"/>
        <v>0</v>
      </c>
      <c r="I36" s="78"/>
      <c r="J36" s="79">
        <f>List5!A27+F36+G36+H36+I36</f>
        <v>0</v>
      </c>
      <c r="K36" s="10"/>
      <c r="L36" s="11">
        <v>10</v>
      </c>
      <c r="M36" s="2" t="s">
        <v>25</v>
      </c>
    </row>
    <row r="37" spans="1:13" ht="13.5" customHeight="1" thickBot="1">
      <c r="A37" s="85"/>
      <c r="B37" s="86"/>
      <c r="C37" s="87"/>
      <c r="D37" s="86"/>
      <c r="E37" s="88"/>
      <c r="F37" s="88">
        <f t="shared" si="0"/>
        <v>0</v>
      </c>
      <c r="G37" s="89">
        <f t="shared" si="1"/>
        <v>0</v>
      </c>
      <c r="H37" s="88">
        <f t="shared" si="2"/>
        <v>0</v>
      </c>
      <c r="I37" s="90"/>
      <c r="J37" s="91">
        <f>List5!A28+F37+G37+H37+I37</f>
        <v>0</v>
      </c>
      <c r="K37" s="10"/>
      <c r="L37" s="12"/>
      <c r="M37" s="2" t="s">
        <v>62</v>
      </c>
    </row>
    <row r="38" spans="1:13" ht="13.5" customHeight="1">
      <c r="A38" s="92"/>
      <c r="B38" s="92"/>
      <c r="C38" s="93"/>
      <c r="D38" s="94">
        <f>SUM(D10:D37)</f>
        <v>0</v>
      </c>
      <c r="E38" s="95">
        <f>SUM(List5!A1:A28)</f>
        <v>0</v>
      </c>
      <c r="F38" s="95">
        <f>SUM(F10:F37)</f>
        <v>0</v>
      </c>
      <c r="G38" s="95">
        <f>SUM(G10:G37)</f>
        <v>0</v>
      </c>
      <c r="H38" s="95">
        <f>SUM(H10:H37)</f>
        <v>0</v>
      </c>
      <c r="I38" s="95">
        <f>SUM(I10:I37)</f>
        <v>0</v>
      </c>
      <c r="J38" s="95">
        <f>SUM(J10:J37)</f>
        <v>0</v>
      </c>
      <c r="K38" s="10"/>
      <c r="L38" s="12"/>
      <c r="M38" s="13" t="s">
        <v>63</v>
      </c>
    </row>
    <row r="39" spans="1:13" ht="13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0"/>
      <c r="L39" s="15"/>
      <c r="M39" s="13" t="s">
        <v>64</v>
      </c>
    </row>
    <row r="40" spans="1:13" ht="13.5" customHeight="1">
      <c r="A40" s="14"/>
      <c r="B40" s="14"/>
      <c r="D40" s="16"/>
      <c r="E40" s="14"/>
      <c r="J40" s="14"/>
      <c r="K40" s="10"/>
      <c r="L40" s="17">
        <v>0.2</v>
      </c>
      <c r="M40" s="13" t="s">
        <v>65</v>
      </c>
    </row>
    <row r="41" spans="1:13" ht="15" customHeight="1">
      <c r="A41" s="99" t="s">
        <v>66</v>
      </c>
      <c r="B41" s="99"/>
      <c r="C41" s="99"/>
      <c r="D41" s="100">
        <f>E38*(1+L37)</f>
        <v>0</v>
      </c>
      <c r="E41" s="100"/>
      <c r="F41" s="98" t="s">
        <v>94</v>
      </c>
      <c r="H41" s="18" t="s">
        <v>67</v>
      </c>
      <c r="I41" s="103">
        <f>SUM(D43:E47)+((D41+D42)*(1+L39))</f>
        <v>0</v>
      </c>
      <c r="J41" s="103"/>
      <c r="K41" s="10"/>
      <c r="L41" s="19"/>
      <c r="M41" s="10"/>
    </row>
    <row r="42" spans="1:13" ht="15" customHeight="1">
      <c r="A42" s="99" t="s">
        <v>63</v>
      </c>
      <c r="B42" s="99"/>
      <c r="C42" s="99"/>
      <c r="D42" s="100">
        <f>D41*L38</f>
        <v>0</v>
      </c>
      <c r="E42" s="100"/>
      <c r="H42" s="20" t="s">
        <v>65</v>
      </c>
      <c r="I42" s="103">
        <f>I41*L40</f>
        <v>0</v>
      </c>
      <c r="J42" s="103"/>
      <c r="K42" s="10"/>
      <c r="L42" s="10"/>
      <c r="M42" s="10"/>
    </row>
    <row r="43" spans="1:13" ht="15" customHeight="1">
      <c r="A43" s="104" t="s">
        <v>23</v>
      </c>
      <c r="B43" s="104"/>
      <c r="C43" s="104"/>
      <c r="D43" s="100">
        <f>SUM(F10:F37)</f>
        <v>0</v>
      </c>
      <c r="E43" s="100"/>
      <c r="H43" s="21" t="s">
        <v>68</v>
      </c>
      <c r="I43" s="105">
        <f>I41+(I41*L40)</f>
        <v>0</v>
      </c>
      <c r="J43" s="105"/>
      <c r="K43" s="10"/>
      <c r="L43" s="10"/>
      <c r="M43" s="10"/>
    </row>
    <row r="44" spans="1:13" ht="15" customHeight="1">
      <c r="A44" s="99" t="s">
        <v>24</v>
      </c>
      <c r="B44" s="99"/>
      <c r="C44" s="99"/>
      <c r="D44" s="100">
        <f>SUM(G10:G37)</f>
        <v>0</v>
      </c>
      <c r="E44" s="100"/>
      <c r="H44" s="22"/>
      <c r="I44" s="102">
        <f>I43*30.126</f>
        <v>0</v>
      </c>
      <c r="J44" s="102"/>
      <c r="K44" s="10"/>
      <c r="L44" s="10"/>
      <c r="M44" s="10"/>
    </row>
    <row r="45" spans="1:13" ht="7.5" customHeight="1">
      <c r="A45" s="56"/>
      <c r="B45" s="57"/>
      <c r="C45" s="57"/>
      <c r="D45" s="96"/>
      <c r="E45" s="97"/>
      <c r="J45" s="14"/>
      <c r="K45" s="10"/>
      <c r="L45" s="10"/>
      <c r="M45" s="10"/>
    </row>
    <row r="46" spans="1:13" ht="15" customHeight="1">
      <c r="A46" s="99" t="s">
        <v>25</v>
      </c>
      <c r="B46" s="99"/>
      <c r="C46" s="99"/>
      <c r="D46" s="100">
        <f>SUM(H10:H37)</f>
        <v>0</v>
      </c>
      <c r="E46" s="100"/>
      <c r="H46" s="56" t="s">
        <v>69</v>
      </c>
      <c r="I46" s="101">
        <f>0.8*I43</f>
        <v>0</v>
      </c>
      <c r="J46" s="101"/>
      <c r="K46" s="10"/>
      <c r="L46" s="10"/>
      <c r="M46" s="10"/>
    </row>
    <row r="47" spans="1:13" ht="15" customHeight="1">
      <c r="A47" s="99" t="s">
        <v>26</v>
      </c>
      <c r="B47" s="99"/>
      <c r="C47" s="99"/>
      <c r="D47" s="100">
        <f>SUM(I10:I37)</f>
        <v>0</v>
      </c>
      <c r="E47" s="100"/>
      <c r="H47" s="56" t="s">
        <v>70</v>
      </c>
      <c r="I47" s="101">
        <f>I43-I46</f>
        <v>0</v>
      </c>
      <c r="J47" s="101"/>
      <c r="K47" s="10"/>
      <c r="L47" s="10"/>
      <c r="M47" s="10"/>
    </row>
    <row r="48" spans="1:13" ht="9.75" customHeight="1">
      <c r="A48" s="14"/>
      <c r="B48" s="14"/>
      <c r="C48" s="23"/>
      <c r="D48" s="14"/>
      <c r="J48" s="14"/>
      <c r="K48" s="10"/>
      <c r="L48" s="10"/>
      <c r="M48" s="10"/>
    </row>
    <row r="49" spans="1:9" ht="31.5" customHeight="1">
      <c r="A49" s="24"/>
      <c r="B49" s="24"/>
      <c r="C49" s="24"/>
      <c r="D49" s="24"/>
      <c r="F49" s="24"/>
      <c r="G49" s="24"/>
      <c r="H49" s="24"/>
      <c r="I49" s="25"/>
    </row>
    <row r="50" spans="1:9" ht="13.5" customHeight="1">
      <c r="A50" s="58" t="s">
        <v>71</v>
      </c>
      <c r="B50" s="58"/>
      <c r="C50" s="58"/>
      <c r="D50" s="58"/>
      <c r="E50" s="53"/>
      <c r="F50" s="58" t="s">
        <v>72</v>
      </c>
      <c r="G50" s="58"/>
      <c r="H50" s="25"/>
      <c r="I50" s="25"/>
    </row>
    <row r="51" spans="1:7" ht="9" customHeight="1">
      <c r="A51" s="53"/>
      <c r="B51" s="53"/>
      <c r="C51" s="53"/>
      <c r="D51" s="53"/>
      <c r="E51" s="53"/>
      <c r="F51" s="53"/>
      <c r="G51" s="53"/>
    </row>
    <row r="52" spans="1:13" ht="15" customHeight="1">
      <c r="A52" s="59" t="s">
        <v>73</v>
      </c>
      <c r="B52" s="60"/>
      <c r="C52" s="60"/>
      <c r="D52" s="60"/>
      <c r="E52" s="61"/>
      <c r="F52" s="61"/>
      <c r="G52" s="61"/>
      <c r="H52" s="26" t="s">
        <v>74</v>
      </c>
      <c r="I52" s="27"/>
      <c r="J52" s="27"/>
      <c r="K52" s="10"/>
      <c r="L52" s="10"/>
      <c r="M52" s="10"/>
    </row>
    <row r="53" spans="1:13" ht="15" customHeight="1">
      <c r="A53" s="59" t="s">
        <v>95</v>
      </c>
      <c r="B53" s="61"/>
      <c r="C53" s="61"/>
      <c r="D53" s="61"/>
      <c r="E53" s="61"/>
      <c r="F53" s="61"/>
      <c r="G53" s="61"/>
      <c r="H53" s="27"/>
      <c r="I53" s="27"/>
      <c r="J53" s="27"/>
      <c r="K53" s="10"/>
      <c r="L53" s="10"/>
      <c r="M53" s="10"/>
    </row>
    <row r="54" spans="1:13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28"/>
      <c r="L55" s="28"/>
      <c r="M55" s="28"/>
    </row>
    <row r="56" spans="1:13" ht="15" customHeight="1">
      <c r="A56" s="10"/>
      <c r="B56" s="10"/>
      <c r="C56" s="10"/>
      <c r="D56" s="29"/>
      <c r="E56" s="29"/>
      <c r="F56" s="29"/>
      <c r="G56" s="29"/>
      <c r="H56" s="29"/>
      <c r="I56" s="29"/>
      <c r="J56" s="29"/>
      <c r="K56" s="30"/>
      <c r="L56" s="28"/>
      <c r="M56" s="28"/>
    </row>
    <row r="57" spans="1:13" ht="15" customHeight="1">
      <c r="A57" s="10"/>
      <c r="B57" s="10"/>
      <c r="C57" s="10"/>
      <c r="D57" s="29"/>
      <c r="E57" s="29"/>
      <c r="F57" s="29"/>
      <c r="G57" s="29"/>
      <c r="H57" s="29"/>
      <c r="I57" s="29"/>
      <c r="J57" s="29"/>
      <c r="K57" s="30"/>
      <c r="L57" s="28"/>
      <c r="M57" s="28"/>
    </row>
    <row r="58" spans="1:13" ht="15" customHeight="1">
      <c r="A58" s="10"/>
      <c r="B58" s="10"/>
      <c r="C58" s="10"/>
      <c r="D58" s="29"/>
      <c r="E58" s="29"/>
      <c r="F58" s="29"/>
      <c r="G58" s="29"/>
      <c r="H58" s="29"/>
      <c r="I58" s="29"/>
      <c r="J58" s="29"/>
      <c r="K58" s="30"/>
      <c r="L58" s="28"/>
      <c r="M58" s="28"/>
    </row>
    <row r="59" spans="1:13" ht="15" customHeight="1">
      <c r="A59" s="10"/>
      <c r="B59" s="10"/>
      <c r="C59" s="10"/>
      <c r="D59" s="29"/>
      <c r="E59" s="29"/>
      <c r="F59" s="29"/>
      <c r="G59" s="29"/>
      <c r="H59" s="29"/>
      <c r="I59" s="29"/>
      <c r="J59" s="29"/>
      <c r="K59" s="30"/>
      <c r="L59" s="28"/>
      <c r="M59" s="28"/>
    </row>
    <row r="60" spans="1:13" ht="15" customHeight="1">
      <c r="A60" s="10"/>
      <c r="B60" s="10"/>
      <c r="C60" s="10"/>
      <c r="D60" s="29"/>
      <c r="E60" s="29"/>
      <c r="F60" s="29"/>
      <c r="G60" s="29"/>
      <c r="H60" s="29"/>
      <c r="I60" s="29"/>
      <c r="J60" s="29"/>
      <c r="K60" s="30"/>
      <c r="L60" s="28"/>
      <c r="M60" s="28"/>
    </row>
    <row r="61" spans="1:13" ht="15" customHeight="1">
      <c r="A61" s="10"/>
      <c r="B61" s="10"/>
      <c r="C61" s="10"/>
      <c r="D61" s="29"/>
      <c r="E61" s="29"/>
      <c r="F61" s="29"/>
      <c r="G61" s="29"/>
      <c r="H61" s="29"/>
      <c r="I61" s="29"/>
      <c r="J61" s="29"/>
      <c r="K61" s="30"/>
      <c r="L61" s="28"/>
      <c r="M61" s="28"/>
    </row>
    <row r="62" spans="1:13" ht="15" customHeight="1">
      <c r="A62" s="10"/>
      <c r="B62" s="10"/>
      <c r="C62" s="10"/>
      <c r="D62" s="29"/>
      <c r="E62" s="29"/>
      <c r="F62" s="29"/>
      <c r="G62" s="29"/>
      <c r="H62" s="29"/>
      <c r="I62" s="29"/>
      <c r="J62" s="29"/>
      <c r="K62" s="30"/>
      <c r="L62" s="28"/>
      <c r="M62" s="28"/>
    </row>
    <row r="63" spans="1:13" ht="15" customHeight="1">
      <c r="A63" s="28"/>
      <c r="B63" s="28"/>
      <c r="C63" s="28"/>
      <c r="D63" s="30"/>
      <c r="E63" s="30"/>
      <c r="F63" s="30"/>
      <c r="G63" s="30"/>
      <c r="H63" s="30"/>
      <c r="I63" s="30"/>
      <c r="J63" s="30"/>
      <c r="K63" s="30"/>
      <c r="L63" s="28"/>
      <c r="M63" s="28"/>
    </row>
    <row r="64" spans="1:13" ht="15" customHeight="1">
      <c r="A64" s="28"/>
      <c r="B64" s="28"/>
      <c r="C64" s="28"/>
      <c r="D64" s="30"/>
      <c r="E64" s="30"/>
      <c r="F64" s="30"/>
      <c r="G64" s="30"/>
      <c r="H64" s="30"/>
      <c r="I64" s="30"/>
      <c r="J64" s="30"/>
      <c r="K64" s="30"/>
      <c r="L64" s="28"/>
      <c r="M64" s="28"/>
    </row>
    <row r="65" spans="1:13" ht="15" customHeight="1">
      <c r="A65" s="28"/>
      <c r="B65" s="28"/>
      <c r="C65" s="28"/>
      <c r="D65" s="30"/>
      <c r="E65" s="30"/>
      <c r="F65" s="30"/>
      <c r="G65" s="29"/>
      <c r="H65" s="29"/>
      <c r="I65" s="29"/>
      <c r="J65" s="29"/>
      <c r="K65" s="30"/>
      <c r="L65" s="28"/>
      <c r="M65" s="28"/>
    </row>
    <row r="66" spans="1:13" ht="15" customHeight="1">
      <c r="A66" s="28"/>
      <c r="B66" s="28"/>
      <c r="C66" s="28"/>
      <c r="D66" s="30"/>
      <c r="E66" s="30"/>
      <c r="F66" s="30"/>
      <c r="G66" s="31"/>
      <c r="H66" s="31"/>
      <c r="I66" s="31"/>
      <c r="J66" s="31"/>
      <c r="K66" s="30"/>
      <c r="L66" s="28"/>
      <c r="M66" s="28"/>
    </row>
    <row r="67" spans="1:13" ht="15" customHeight="1">
      <c r="A67" s="28"/>
      <c r="B67" s="28"/>
      <c r="C67" s="28"/>
      <c r="D67" s="30"/>
      <c r="E67" s="30"/>
      <c r="F67" s="30"/>
      <c r="G67" s="30"/>
      <c r="H67" s="30"/>
      <c r="I67" s="30"/>
      <c r="J67" s="30"/>
      <c r="K67" s="30"/>
      <c r="L67" s="28"/>
      <c r="M67" s="28"/>
    </row>
    <row r="68" spans="1:13" ht="15" customHeight="1">
      <c r="A68" s="28"/>
      <c r="B68" s="28"/>
      <c r="C68" s="28"/>
      <c r="D68" s="30"/>
      <c r="E68" s="30"/>
      <c r="F68" s="30"/>
      <c r="G68" s="30"/>
      <c r="H68" s="30"/>
      <c r="I68" s="30"/>
      <c r="J68" s="30"/>
      <c r="K68" s="30"/>
      <c r="L68" s="28"/>
      <c r="M68" s="28"/>
    </row>
    <row r="69" spans="1:13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</sheetData>
  <sheetProtection selectLockedCells="1" selectUnlockedCells="1"/>
  <mergeCells count="22">
    <mergeCell ref="F4:J4"/>
    <mergeCell ref="F5:J5"/>
    <mergeCell ref="F6:J6"/>
    <mergeCell ref="F7:J7"/>
    <mergeCell ref="A41:C41"/>
    <mergeCell ref="D41:E41"/>
    <mergeCell ref="I41:J41"/>
    <mergeCell ref="A42:C42"/>
    <mergeCell ref="D42:E42"/>
    <mergeCell ref="I42:J42"/>
    <mergeCell ref="A43:C43"/>
    <mergeCell ref="D43:E43"/>
    <mergeCell ref="I43:J43"/>
    <mergeCell ref="A47:C47"/>
    <mergeCell ref="D47:E47"/>
    <mergeCell ref="I47:J47"/>
    <mergeCell ref="A44:C44"/>
    <mergeCell ref="D44:E44"/>
    <mergeCell ref="I44:J44"/>
    <mergeCell ref="A46:C46"/>
    <mergeCell ref="D46:E46"/>
    <mergeCell ref="I46:J46"/>
  </mergeCells>
  <dataValidations count="1">
    <dataValidation type="list" allowBlank="1" sqref="C10:C37">
      <formula1>$L$3:$L$26</formula1>
      <formula2>0</formula2>
    </dataValidation>
  </dataValidations>
  <printOptions/>
  <pageMargins left="0.39375" right="0.39375" top="0.39375" bottom="0.5902777777777778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9" sqref="A9:J37"/>
    </sheetView>
  </sheetViews>
  <sheetFormatPr defaultColWidth="9.140625" defaultRowHeight="12.75"/>
  <cols>
    <col min="1" max="1" width="14.57421875" style="32" customWidth="1"/>
    <col min="2" max="2" width="2.7109375" style="32" customWidth="1"/>
    <col min="3" max="3" width="13.28125" style="1" customWidth="1"/>
    <col min="4" max="4" width="9.7109375" style="1" customWidth="1"/>
    <col min="5" max="9" width="11.28125" style="1" customWidth="1"/>
    <col min="10" max="10" width="9.140625" style="1" customWidth="1"/>
    <col min="11" max="11" width="13.28125" style="1" customWidth="1"/>
    <col min="12" max="12" width="52.421875" style="1" customWidth="1"/>
    <col min="13" max="16384" width="9.140625" style="1" customWidth="1"/>
  </cols>
  <sheetData>
    <row r="1" spans="1:12" ht="20.25" customHeight="1">
      <c r="A1" s="33"/>
      <c r="B1" s="33"/>
      <c r="C1" s="3"/>
      <c r="E1" s="4" t="s">
        <v>0</v>
      </c>
      <c r="I1" s="5"/>
      <c r="J1"/>
      <c r="K1"/>
      <c r="L1"/>
    </row>
    <row r="2" spans="3:12" ht="12" customHeight="1">
      <c r="C2" s="3"/>
      <c r="E2" s="3"/>
      <c r="F2" s="3"/>
      <c r="G2" s="3"/>
      <c r="H2" s="3"/>
      <c r="I2" s="3"/>
      <c r="J2"/>
      <c r="K2"/>
      <c r="L2"/>
    </row>
    <row r="3" spans="3:12" ht="15" customHeight="1">
      <c r="C3" s="3"/>
      <c r="J3"/>
      <c r="K3"/>
      <c r="L3"/>
    </row>
    <row r="4" spans="3:12" ht="15" customHeight="1">
      <c r="C4" s="3"/>
      <c r="D4" s="5" t="s">
        <v>5</v>
      </c>
      <c r="E4" s="106"/>
      <c r="F4" s="106"/>
      <c r="G4" s="106"/>
      <c r="H4" s="106"/>
      <c r="I4" s="106"/>
      <c r="J4"/>
      <c r="K4"/>
      <c r="L4"/>
    </row>
    <row r="5" spans="1:12" ht="15" customHeight="1">
      <c r="A5" s="34"/>
      <c r="B5" s="34"/>
      <c r="C5" s="3"/>
      <c r="D5" s="5" t="s">
        <v>8</v>
      </c>
      <c r="E5" s="107"/>
      <c r="F5" s="107"/>
      <c r="G5" s="107"/>
      <c r="H5" s="107"/>
      <c r="I5" s="107"/>
      <c r="J5"/>
      <c r="K5"/>
      <c r="L5"/>
    </row>
    <row r="6" spans="1:12" ht="15" customHeight="1">
      <c r="A6" s="5"/>
      <c r="B6" s="5"/>
      <c r="C6" s="3"/>
      <c r="D6" s="5" t="s">
        <v>11</v>
      </c>
      <c r="E6" s="107"/>
      <c r="F6" s="107"/>
      <c r="G6" s="107"/>
      <c r="H6" s="107"/>
      <c r="I6" s="107"/>
      <c r="J6"/>
      <c r="K6"/>
      <c r="L6"/>
    </row>
    <row r="7" spans="1:12" ht="15" customHeight="1">
      <c r="A7" s="5"/>
      <c r="B7" s="5"/>
      <c r="C7" s="3"/>
      <c r="D7" s="5" t="s">
        <v>14</v>
      </c>
      <c r="E7" s="108"/>
      <c r="F7" s="108"/>
      <c r="G7" s="108"/>
      <c r="H7" s="108"/>
      <c r="I7" s="108"/>
      <c r="J7"/>
      <c r="K7"/>
      <c r="L7"/>
    </row>
    <row r="8" spans="1:12" ht="15" customHeight="1">
      <c r="A8" s="35"/>
      <c r="B8" s="35"/>
      <c r="C8" s="3"/>
      <c r="D8" s="3"/>
      <c r="E8" s="9"/>
      <c r="F8" s="9"/>
      <c r="G8" s="9"/>
      <c r="H8" s="9"/>
      <c r="I8" s="9"/>
      <c r="J8"/>
      <c r="K8"/>
      <c r="L8"/>
    </row>
    <row r="9" spans="1:12" ht="15" customHeight="1">
      <c r="A9" s="16"/>
      <c r="B9" s="16"/>
      <c r="C9" s="10"/>
      <c r="D9" s="10"/>
      <c r="E9" s="10"/>
      <c r="F9" s="10"/>
      <c r="G9" s="10"/>
      <c r="H9" s="10"/>
      <c r="I9" s="10"/>
      <c r="J9"/>
      <c r="K9"/>
      <c r="L9"/>
    </row>
    <row r="10" spans="1:12" ht="15" customHeight="1">
      <c r="A10" s="36" t="s">
        <v>75</v>
      </c>
      <c r="B10" s="36"/>
      <c r="C10" s="37">
        <f>List2!D38</f>
        <v>0</v>
      </c>
      <c r="D10" s="10"/>
      <c r="E10" s="10"/>
      <c r="F10" s="10"/>
      <c r="G10" s="10"/>
      <c r="H10" s="10"/>
      <c r="I10" s="10"/>
      <c r="J10"/>
      <c r="K10"/>
      <c r="L10"/>
    </row>
    <row r="11" spans="1:12" ht="15" customHeight="1">
      <c r="A11" s="16"/>
      <c r="B11" s="16"/>
      <c r="C11" s="10"/>
      <c r="D11" s="29"/>
      <c r="E11" s="29"/>
      <c r="F11" s="29"/>
      <c r="G11" s="29"/>
      <c r="H11" s="29"/>
      <c r="I11" s="29"/>
      <c r="J11"/>
      <c r="K11"/>
      <c r="L11"/>
    </row>
    <row r="12" spans="1:12" ht="15" customHeight="1">
      <c r="A12" s="18" t="s">
        <v>76</v>
      </c>
      <c r="B12" s="18"/>
      <c r="C12" s="38">
        <f>List2!I41</f>
        <v>0</v>
      </c>
      <c r="D12" s="29"/>
      <c r="E12" s="29"/>
      <c r="F12" s="29"/>
      <c r="G12" s="29"/>
      <c r="H12" s="29"/>
      <c r="I12" s="29"/>
      <c r="J12"/>
      <c r="K12"/>
      <c r="L12"/>
    </row>
    <row r="13" spans="1:12" ht="15" customHeight="1">
      <c r="A13" s="16"/>
      <c r="B13" s="16"/>
      <c r="C13" s="10"/>
      <c r="D13" s="29"/>
      <c r="E13" s="29"/>
      <c r="F13" s="29"/>
      <c r="G13" s="29"/>
      <c r="H13" s="29"/>
      <c r="I13" s="29"/>
      <c r="J13"/>
      <c r="K13"/>
      <c r="L13"/>
    </row>
    <row r="14" spans="1:12" ht="15" customHeight="1">
      <c r="A14" s="36" t="s">
        <v>77</v>
      </c>
      <c r="B14" s="36"/>
      <c r="C14" s="39">
        <f>List2!I43</f>
        <v>0</v>
      </c>
      <c r="D14" s="29"/>
      <c r="E14" s="29"/>
      <c r="F14" s="29"/>
      <c r="G14" s="29"/>
      <c r="H14" s="29"/>
      <c r="I14" s="29"/>
      <c r="J14"/>
      <c r="K14"/>
      <c r="L14"/>
    </row>
    <row r="15" spans="1:12" ht="15" customHeight="1">
      <c r="A15" s="16"/>
      <c r="B15" s="16"/>
      <c r="C15" s="10"/>
      <c r="D15" s="29"/>
      <c r="E15" s="29"/>
      <c r="F15" s="29"/>
      <c r="G15" s="29"/>
      <c r="H15" s="29"/>
      <c r="I15" s="29"/>
      <c r="J15"/>
      <c r="K15"/>
      <c r="L15"/>
    </row>
    <row r="16" spans="1:12" ht="15" customHeight="1">
      <c r="A16" s="16"/>
      <c r="B16" s="16"/>
      <c r="C16" s="10"/>
      <c r="D16" s="29"/>
      <c r="E16" s="29"/>
      <c r="F16" s="29"/>
      <c r="G16" s="29"/>
      <c r="H16" s="29"/>
      <c r="I16" s="29"/>
      <c r="J16"/>
      <c r="K16"/>
      <c r="L16"/>
    </row>
    <row r="17" spans="1:12" ht="15" customHeight="1">
      <c r="A17" s="36" t="s">
        <v>78</v>
      </c>
      <c r="B17" s="36"/>
      <c r="C17" s="10"/>
      <c r="D17" s="29"/>
      <c r="E17" s="29"/>
      <c r="F17" s="29"/>
      <c r="G17" s="29"/>
      <c r="H17" s="29"/>
      <c r="I17" s="29"/>
      <c r="J17"/>
      <c r="K17"/>
      <c r="L17"/>
    </row>
    <row r="18" spans="1:12" ht="15" customHeight="1">
      <c r="A18" s="40"/>
      <c r="B18" s="40"/>
      <c r="C18" s="41"/>
      <c r="D18" s="42"/>
      <c r="E18" s="42"/>
      <c r="F18" s="42"/>
      <c r="G18" s="42"/>
      <c r="H18" s="42"/>
      <c r="I18" s="42"/>
      <c r="J18"/>
      <c r="K18"/>
      <c r="L18"/>
    </row>
    <row r="19" spans="1:12" ht="15" customHeight="1">
      <c r="A19" s="40" t="s">
        <v>79</v>
      </c>
      <c r="B19" s="40"/>
      <c r="C19" s="43"/>
      <c r="D19" s="44"/>
      <c r="E19" s="44"/>
      <c r="F19" s="44"/>
      <c r="G19" s="44"/>
      <c r="H19" s="44"/>
      <c r="I19" s="44"/>
      <c r="J19"/>
      <c r="K19"/>
      <c r="L19"/>
    </row>
    <row r="20" spans="1:12" ht="15" customHeight="1">
      <c r="A20" s="40"/>
      <c r="B20" s="40"/>
      <c r="C20" s="43"/>
      <c r="D20" s="44"/>
      <c r="E20" s="44"/>
      <c r="F20" s="45"/>
      <c r="G20" s="45"/>
      <c r="H20" s="45"/>
      <c r="I20" s="45"/>
      <c r="J20"/>
      <c r="K20"/>
      <c r="L20"/>
    </row>
    <row r="21" spans="1:12" ht="15" customHeight="1">
      <c r="A21" s="40" t="s">
        <v>80</v>
      </c>
      <c r="B21" s="40"/>
      <c r="C21" s="41"/>
      <c r="D21" s="42"/>
      <c r="E21" s="42"/>
      <c r="F21" s="46"/>
      <c r="G21" s="46"/>
      <c r="H21" s="46"/>
      <c r="I21" s="46"/>
      <c r="J21"/>
      <c r="K21"/>
      <c r="L21"/>
    </row>
    <row r="22" spans="1:12" ht="15" customHeight="1">
      <c r="A22" s="40"/>
      <c r="B22" s="40"/>
      <c r="C22" s="41"/>
      <c r="D22" s="42"/>
      <c r="E22" s="42"/>
      <c r="F22" s="42"/>
      <c r="G22" s="42"/>
      <c r="H22" s="42"/>
      <c r="I22" s="42"/>
      <c r="J22"/>
      <c r="K22"/>
      <c r="L22"/>
    </row>
    <row r="23" spans="1:12" ht="15" customHeight="1">
      <c r="A23" s="40" t="s">
        <v>81</v>
      </c>
      <c r="B23" s="40"/>
      <c r="C23" s="43"/>
      <c r="D23" s="44"/>
      <c r="E23" s="44"/>
      <c r="F23" s="44"/>
      <c r="G23" s="44"/>
      <c r="H23" s="44"/>
      <c r="I23" s="44"/>
      <c r="J23"/>
      <c r="K23"/>
      <c r="L23"/>
    </row>
    <row r="24" spans="1:12" ht="15" customHeight="1">
      <c r="A24" s="40"/>
      <c r="B24" s="40"/>
      <c r="C24" s="43"/>
      <c r="D24" s="43"/>
      <c r="E24" s="43"/>
      <c r="F24" s="43"/>
      <c r="G24" s="43"/>
      <c r="H24" s="43"/>
      <c r="I24" s="43"/>
      <c r="J24"/>
      <c r="K24"/>
      <c r="L24"/>
    </row>
    <row r="25" spans="1:12" ht="15" customHeight="1">
      <c r="A25" s="40" t="s">
        <v>82</v>
      </c>
      <c r="B25" s="40"/>
      <c r="C25" s="41"/>
      <c r="D25" s="41"/>
      <c r="E25" s="41"/>
      <c r="F25" s="41"/>
      <c r="G25" s="41"/>
      <c r="H25" s="41"/>
      <c r="I25" s="41"/>
      <c r="J25"/>
      <c r="K25"/>
      <c r="L25"/>
    </row>
    <row r="26" spans="1:12" ht="15" customHeight="1">
      <c r="A26" s="40"/>
      <c r="B26" s="40"/>
      <c r="C26" s="41"/>
      <c r="D26" s="41"/>
      <c r="E26" s="41"/>
      <c r="F26" s="41"/>
      <c r="G26" s="41"/>
      <c r="H26" s="41"/>
      <c r="I26" s="41"/>
      <c r="J26"/>
      <c r="K26"/>
      <c r="L26"/>
    </row>
    <row r="27" spans="1:12" ht="15" customHeight="1">
      <c r="A27" s="40" t="s">
        <v>83</v>
      </c>
      <c r="B27" s="40"/>
      <c r="C27" s="43"/>
      <c r="D27" s="43"/>
      <c r="E27" s="43"/>
      <c r="F27" s="43"/>
      <c r="G27" s="43"/>
      <c r="H27" s="43"/>
      <c r="I27" s="43"/>
      <c r="J27"/>
      <c r="K27"/>
      <c r="L27"/>
    </row>
    <row r="28" spans="1:12" ht="15" customHeight="1">
      <c r="A28" s="40"/>
      <c r="B28" s="40"/>
      <c r="C28" s="43"/>
      <c r="D28" s="43"/>
      <c r="E28" s="43"/>
      <c r="F28" s="43"/>
      <c r="G28" s="43"/>
      <c r="H28" s="43"/>
      <c r="I28" s="43"/>
      <c r="J28"/>
      <c r="K28"/>
      <c r="L28"/>
    </row>
    <row r="29" spans="1:12" ht="15" customHeight="1">
      <c r="A29" s="40"/>
      <c r="B29" s="40"/>
      <c r="C29" s="43"/>
      <c r="D29" s="43"/>
      <c r="E29" s="43"/>
      <c r="F29" s="43"/>
      <c r="G29" s="43"/>
      <c r="H29" s="43"/>
      <c r="I29" s="43"/>
      <c r="J29"/>
      <c r="K29"/>
      <c r="L29"/>
    </row>
    <row r="30" spans="1:12" ht="15" customHeight="1">
      <c r="A30" s="40"/>
      <c r="B30" s="40"/>
      <c r="C30" s="43"/>
      <c r="D30" s="43"/>
      <c r="E30" s="43"/>
      <c r="F30" s="43"/>
      <c r="G30" s="43"/>
      <c r="H30" s="43"/>
      <c r="I30" s="43"/>
      <c r="J30"/>
      <c r="K30"/>
      <c r="L30"/>
    </row>
    <row r="31" spans="1:12" ht="15" customHeight="1">
      <c r="A31" s="40"/>
      <c r="B31" s="40"/>
      <c r="C31" s="28"/>
      <c r="D31" s="28"/>
      <c r="E31" s="28"/>
      <c r="F31" s="28"/>
      <c r="G31" s="28"/>
      <c r="H31" s="28"/>
      <c r="I31" s="28"/>
      <c r="J31"/>
      <c r="K31"/>
      <c r="L31"/>
    </row>
    <row r="32" spans="1:12" ht="15" customHeight="1">
      <c r="A32" s="40"/>
      <c r="B32" s="40"/>
      <c r="C32" s="28"/>
      <c r="D32" s="28"/>
      <c r="E32" s="28"/>
      <c r="F32" s="28"/>
      <c r="G32" s="28"/>
      <c r="H32" s="28"/>
      <c r="I32" s="28"/>
      <c r="J32"/>
      <c r="K32"/>
      <c r="L32"/>
    </row>
    <row r="33" spans="1:12" ht="15" customHeight="1">
      <c r="A33" s="40"/>
      <c r="B33" s="40"/>
      <c r="C33" s="28"/>
      <c r="D33" s="28"/>
      <c r="E33" s="28"/>
      <c r="F33" s="28"/>
      <c r="G33" s="28"/>
      <c r="H33" s="28"/>
      <c r="I33" s="28"/>
      <c r="J33"/>
      <c r="K33"/>
      <c r="L33"/>
    </row>
    <row r="34" spans="1:12" ht="15" customHeight="1">
      <c r="A34" s="40"/>
      <c r="B34" s="40"/>
      <c r="C34" s="28"/>
      <c r="D34" s="28"/>
      <c r="E34" s="28"/>
      <c r="F34" s="28"/>
      <c r="G34" s="28"/>
      <c r="H34" s="28"/>
      <c r="I34" s="28"/>
      <c r="J34"/>
      <c r="K34"/>
      <c r="L34"/>
    </row>
    <row r="35" spans="1:12" ht="15" customHeight="1">
      <c r="A35" s="40"/>
      <c r="B35" s="40"/>
      <c r="C35" s="28"/>
      <c r="D35" s="28"/>
      <c r="E35" s="28"/>
      <c r="F35" s="28"/>
      <c r="G35" s="28"/>
      <c r="H35" s="28"/>
      <c r="I35" s="28"/>
      <c r="J35"/>
      <c r="K35"/>
      <c r="L35"/>
    </row>
    <row r="36" spans="1:12" ht="15" customHeight="1">
      <c r="A36" s="40"/>
      <c r="B36" s="40"/>
      <c r="C36" s="28"/>
      <c r="D36" s="28"/>
      <c r="E36" s="28"/>
      <c r="F36" s="28"/>
      <c r="G36" s="28"/>
      <c r="H36" s="28"/>
      <c r="I36" s="28"/>
      <c r="J36"/>
      <c r="K36"/>
      <c r="L36"/>
    </row>
    <row r="37" spans="1:12" ht="15" customHeight="1">
      <c r="A37" s="40"/>
      <c r="B37" s="40"/>
      <c r="C37" s="28"/>
      <c r="D37" s="28"/>
      <c r="E37" s="28"/>
      <c r="F37" s="28"/>
      <c r="G37" s="28"/>
      <c r="H37" s="28"/>
      <c r="I37" s="28"/>
      <c r="J37"/>
      <c r="K37"/>
      <c r="L37"/>
    </row>
    <row r="38" spans="1:12" ht="15" customHeight="1">
      <c r="A38" s="40"/>
      <c r="B38" s="40"/>
      <c r="C38" s="28"/>
      <c r="D38" s="28"/>
      <c r="E38" s="28"/>
      <c r="F38" s="28"/>
      <c r="G38" s="28"/>
      <c r="H38" s="28"/>
      <c r="I38" s="28"/>
      <c r="J38"/>
      <c r="K38"/>
      <c r="L38"/>
    </row>
    <row r="39" spans="1:12" ht="15" customHeight="1">
      <c r="A39" s="40"/>
      <c r="B39" s="40"/>
      <c r="C39" s="28"/>
      <c r="D39" s="28"/>
      <c r="E39" s="28"/>
      <c r="F39" s="28"/>
      <c r="G39" s="28"/>
      <c r="H39" s="28"/>
      <c r="I39" s="28"/>
      <c r="J39"/>
      <c r="K39"/>
      <c r="L39"/>
    </row>
    <row r="40" spans="1:12" ht="15" customHeight="1">
      <c r="A40" s="40"/>
      <c r="B40" s="40"/>
      <c r="C40" s="28"/>
      <c r="D40" s="28"/>
      <c r="E40" s="28"/>
      <c r="F40" s="28"/>
      <c r="G40" s="28"/>
      <c r="H40" s="28"/>
      <c r="I40" s="28"/>
      <c r="J40"/>
      <c r="K40"/>
      <c r="L40"/>
    </row>
    <row r="41" spans="1:12" ht="15" customHeight="1">
      <c r="A41" s="40"/>
      <c r="B41" s="40"/>
      <c r="C41" s="28"/>
      <c r="D41" s="28"/>
      <c r="E41" s="28"/>
      <c r="F41" s="28"/>
      <c r="G41" s="28"/>
      <c r="H41" s="28"/>
      <c r="I41" s="28"/>
      <c r="J41"/>
      <c r="K41"/>
      <c r="L41"/>
    </row>
    <row r="42" spans="1:12" ht="15" customHeight="1">
      <c r="A42" s="40"/>
      <c r="B42" s="40"/>
      <c r="C42" s="28"/>
      <c r="D42" s="28"/>
      <c r="E42" s="28"/>
      <c r="F42" s="28"/>
      <c r="G42" s="28"/>
      <c r="H42" s="28"/>
      <c r="I42" s="28"/>
      <c r="J42"/>
      <c r="K42"/>
      <c r="L42"/>
    </row>
    <row r="43" spans="1:12" ht="15" customHeight="1">
      <c r="A43" s="40"/>
      <c r="B43" s="40"/>
      <c r="C43" s="28"/>
      <c r="D43" s="28"/>
      <c r="E43" s="28"/>
      <c r="F43" s="28"/>
      <c r="G43" s="28"/>
      <c r="H43" s="28"/>
      <c r="I43" s="28"/>
      <c r="J43" s="10"/>
      <c r="K43" s="10"/>
      <c r="L43" s="10"/>
    </row>
    <row r="44" spans="1:12" ht="15" customHeight="1">
      <c r="A44" s="40"/>
      <c r="B44" s="40"/>
      <c r="C44" s="28"/>
      <c r="D44" s="28"/>
      <c r="E44" s="28"/>
      <c r="F44" s="28"/>
      <c r="G44" s="28"/>
      <c r="H44" s="28"/>
      <c r="I44" s="28"/>
      <c r="J44" s="10"/>
      <c r="K44" s="10"/>
      <c r="L44" s="10"/>
    </row>
    <row r="45" spans="1:12" ht="15" customHeight="1">
      <c r="A45" s="40"/>
      <c r="B45" s="40"/>
      <c r="C45" s="28"/>
      <c r="D45" s="28"/>
      <c r="E45" s="28"/>
      <c r="F45" s="28"/>
      <c r="G45" s="28"/>
      <c r="H45" s="28"/>
      <c r="I45" s="28"/>
      <c r="J45" s="10"/>
      <c r="K45" s="10"/>
      <c r="L45" s="10"/>
    </row>
    <row r="46" spans="1:12" ht="15" customHeight="1">
      <c r="A46" s="40"/>
      <c r="B46" s="40"/>
      <c r="C46" s="28"/>
      <c r="D46" s="28"/>
      <c r="E46" s="28"/>
      <c r="F46" s="28"/>
      <c r="G46" s="28"/>
      <c r="H46" s="28"/>
      <c r="I46" s="28"/>
      <c r="J46" s="10"/>
      <c r="K46" s="10"/>
      <c r="L46" s="10"/>
    </row>
    <row r="47" spans="1:12" ht="15" customHeight="1">
      <c r="A47" s="40"/>
      <c r="B47" s="40"/>
      <c r="C47" s="28"/>
      <c r="D47" s="28"/>
      <c r="E47" s="28"/>
      <c r="F47" s="28"/>
      <c r="G47" s="28"/>
      <c r="H47" s="28"/>
      <c r="I47" s="28"/>
      <c r="J47" s="10"/>
      <c r="K47" s="10"/>
      <c r="L47" s="10"/>
    </row>
    <row r="48" spans="1:12" ht="15" customHeight="1">
      <c r="A48" s="40"/>
      <c r="B48" s="40"/>
      <c r="C48" s="28"/>
      <c r="D48" s="28"/>
      <c r="E48" s="28"/>
      <c r="F48" s="28"/>
      <c r="G48" s="28"/>
      <c r="H48" s="28"/>
      <c r="I48" s="28"/>
      <c r="J48" s="10"/>
      <c r="K48" s="10"/>
      <c r="L48" s="10"/>
    </row>
    <row r="49" spans="1:9" ht="15" customHeight="1">
      <c r="A49" s="24"/>
      <c r="B49" s="24"/>
      <c r="C49" s="24"/>
      <c r="D49" s="24"/>
      <c r="F49" s="24"/>
      <c r="G49" s="24"/>
      <c r="H49" s="24"/>
      <c r="I49" s="25"/>
    </row>
    <row r="50" spans="1:9" ht="15" customHeight="1">
      <c r="A50" s="25" t="s">
        <v>71</v>
      </c>
      <c r="B50" s="25"/>
      <c r="C50" s="25"/>
      <c r="D50" s="25"/>
      <c r="F50" s="25" t="s">
        <v>72</v>
      </c>
      <c r="G50" s="25"/>
      <c r="H50" s="25"/>
      <c r="I50" s="25"/>
    </row>
    <row r="51" spans="1:9" ht="15" customHeight="1">
      <c r="A51" s="40"/>
      <c r="B51" s="40"/>
      <c r="C51" s="28"/>
      <c r="D51" s="28"/>
      <c r="E51" s="28"/>
      <c r="F51" s="28"/>
      <c r="G51" s="28"/>
      <c r="H51" s="28"/>
      <c r="I51" s="28"/>
    </row>
    <row r="52" spans="1:12" ht="15" customHeight="1">
      <c r="A52" s="40"/>
      <c r="B52" s="40"/>
      <c r="C52" s="28"/>
      <c r="D52" s="28"/>
      <c r="E52" s="28"/>
      <c r="F52" s="28"/>
      <c r="G52" s="28"/>
      <c r="H52" s="28"/>
      <c r="I52" s="28"/>
      <c r="J52" s="10"/>
      <c r="K52" s="10"/>
      <c r="L52" s="10"/>
    </row>
    <row r="53" spans="1:12" ht="15" customHeight="1">
      <c r="A53" s="40"/>
      <c r="B53" s="40"/>
      <c r="C53" s="28"/>
      <c r="D53" s="28"/>
      <c r="E53" s="28"/>
      <c r="F53" s="28"/>
      <c r="G53" s="28"/>
      <c r="H53" s="28"/>
      <c r="I53" s="28"/>
      <c r="J53" s="10"/>
      <c r="K53" s="10"/>
      <c r="L53" s="10"/>
    </row>
    <row r="54" spans="1:12" ht="15" customHeight="1">
      <c r="A54" s="40"/>
      <c r="B54" s="40"/>
      <c r="C54" s="28"/>
      <c r="D54" s="28"/>
      <c r="E54" s="28"/>
      <c r="F54" s="28"/>
      <c r="G54" s="28"/>
      <c r="H54" s="28"/>
      <c r="I54" s="28"/>
      <c r="J54" s="10"/>
      <c r="K54" s="10"/>
      <c r="L54" s="10"/>
    </row>
    <row r="55" spans="1:12" ht="15" customHeight="1">
      <c r="A55" s="40"/>
      <c r="B55" s="40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5" customHeight="1">
      <c r="A56" s="40"/>
      <c r="B56" s="40"/>
      <c r="C56" s="28"/>
      <c r="D56" s="28"/>
      <c r="E56" s="28"/>
      <c r="F56" s="28"/>
      <c r="G56" s="28"/>
      <c r="H56" s="28"/>
      <c r="I56" s="28"/>
      <c r="J56" s="30"/>
      <c r="K56" s="28"/>
      <c r="L56" s="28"/>
    </row>
    <row r="57" spans="1:12" ht="15" customHeight="1">
      <c r="A57" s="40"/>
      <c r="B57" s="40"/>
      <c r="C57" s="28"/>
      <c r="D57" s="28"/>
      <c r="E57" s="28"/>
      <c r="F57" s="28"/>
      <c r="G57" s="28"/>
      <c r="H57" s="28"/>
      <c r="I57" s="28"/>
      <c r="J57" s="30"/>
      <c r="K57" s="28"/>
      <c r="L57" s="28"/>
    </row>
    <row r="58" spans="1:12" ht="15" customHeight="1">
      <c r="A58" s="40"/>
      <c r="B58" s="40"/>
      <c r="C58" s="28"/>
      <c r="D58" s="28"/>
      <c r="E58" s="28"/>
      <c r="F58" s="28"/>
      <c r="G58" s="28"/>
      <c r="H58" s="28"/>
      <c r="I58" s="28"/>
      <c r="J58" s="30"/>
      <c r="K58" s="28"/>
      <c r="L58" s="28"/>
    </row>
    <row r="59" spans="1:12" ht="15" customHeight="1">
      <c r="A59" s="40"/>
      <c r="B59" s="40"/>
      <c r="C59" s="28"/>
      <c r="D59" s="28"/>
      <c r="E59" s="28"/>
      <c r="F59" s="28"/>
      <c r="G59" s="28"/>
      <c r="H59" s="28"/>
      <c r="I59" s="28"/>
      <c r="J59" s="30"/>
      <c r="K59" s="28"/>
      <c r="L59" s="28"/>
    </row>
    <row r="60" spans="1:12" ht="15" customHeight="1">
      <c r="A60" s="40"/>
      <c r="B60" s="40"/>
      <c r="C60" s="28"/>
      <c r="D60" s="28"/>
      <c r="E60" s="28"/>
      <c r="F60" s="28"/>
      <c r="G60" s="28"/>
      <c r="H60" s="28"/>
      <c r="I60" s="28"/>
      <c r="J60" s="30"/>
      <c r="K60" s="28"/>
      <c r="L60" s="28"/>
    </row>
    <row r="61" spans="1:12" ht="15" customHeight="1">
      <c r="A61" s="40"/>
      <c r="B61" s="40"/>
      <c r="C61" s="28"/>
      <c r="D61" s="28"/>
      <c r="E61" s="28"/>
      <c r="F61" s="28"/>
      <c r="G61" s="28"/>
      <c r="H61" s="28"/>
      <c r="I61" s="28"/>
      <c r="J61" s="30"/>
      <c r="K61" s="28"/>
      <c r="L61" s="28"/>
    </row>
    <row r="62" spans="1:12" ht="15" customHeight="1">
      <c r="A62" s="40"/>
      <c r="B62" s="40"/>
      <c r="C62" s="28"/>
      <c r="D62" s="28"/>
      <c r="E62" s="28"/>
      <c r="F62" s="28"/>
      <c r="G62" s="28"/>
      <c r="H62" s="28"/>
      <c r="I62" s="28"/>
      <c r="J62" s="30"/>
      <c r="K62" s="28"/>
      <c r="L62" s="28"/>
    </row>
    <row r="63" spans="1:12" ht="15" customHeight="1">
      <c r="A63" s="40"/>
      <c r="B63" s="40"/>
      <c r="C63" s="28"/>
      <c r="D63" s="28"/>
      <c r="E63" s="28"/>
      <c r="F63" s="28"/>
      <c r="G63" s="28"/>
      <c r="H63" s="28"/>
      <c r="I63" s="28"/>
      <c r="J63" s="30"/>
      <c r="K63" s="28"/>
      <c r="L63" s="28"/>
    </row>
    <row r="64" spans="1:12" ht="15" customHeight="1">
      <c r="A64" s="40"/>
      <c r="B64" s="40"/>
      <c r="C64" s="28"/>
      <c r="D64" s="28"/>
      <c r="E64" s="28"/>
      <c r="F64" s="28"/>
      <c r="G64" s="28"/>
      <c r="H64" s="28"/>
      <c r="I64" s="28"/>
      <c r="J64" s="30"/>
      <c r="K64" s="28"/>
      <c r="L64" s="28"/>
    </row>
    <row r="65" spans="1:12" ht="15" customHeight="1">
      <c r="A65" s="40"/>
      <c r="B65" s="40"/>
      <c r="C65" s="28"/>
      <c r="D65" s="28"/>
      <c r="E65" s="28"/>
      <c r="F65" s="28"/>
      <c r="G65" s="28"/>
      <c r="H65" s="28"/>
      <c r="I65" s="28"/>
      <c r="J65" s="30"/>
      <c r="K65" s="28"/>
      <c r="L65" s="28"/>
    </row>
    <row r="66" spans="1:12" ht="15" customHeight="1">
      <c r="A66" s="40"/>
      <c r="B66" s="40"/>
      <c r="C66" s="28"/>
      <c r="D66" s="28"/>
      <c r="E66" s="28"/>
      <c r="F66" s="28"/>
      <c r="G66" s="28"/>
      <c r="H66" s="28"/>
      <c r="I66" s="28"/>
      <c r="J66" s="30"/>
      <c r="K66" s="28"/>
      <c r="L66" s="28"/>
    </row>
    <row r="67" spans="1:12" ht="15" customHeight="1">
      <c r="A67" s="40"/>
      <c r="B67" s="40"/>
      <c r="C67" s="28"/>
      <c r="D67" s="28"/>
      <c r="E67" s="28"/>
      <c r="F67" s="28"/>
      <c r="G67" s="28"/>
      <c r="H67" s="28"/>
      <c r="I67" s="28"/>
      <c r="J67" s="30"/>
      <c r="K67" s="28"/>
      <c r="L67" s="28"/>
    </row>
    <row r="68" spans="1:12" ht="15" customHeight="1">
      <c r="A68" s="40"/>
      <c r="B68" s="40"/>
      <c r="C68" s="28"/>
      <c r="D68" s="28"/>
      <c r="E68" s="28"/>
      <c r="F68" s="28"/>
      <c r="G68" s="28"/>
      <c r="H68" s="28"/>
      <c r="I68" s="28"/>
      <c r="J68" s="30"/>
      <c r="K68" s="28"/>
      <c r="L68" s="28"/>
    </row>
    <row r="69" spans="1:12" ht="15" customHeight="1">
      <c r="A69" s="40"/>
      <c r="B69" s="40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5" customHeight="1">
      <c r="A70" s="40"/>
      <c r="B70" s="40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5" customHeight="1">
      <c r="A71" s="40"/>
      <c r="B71" s="40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5" customHeight="1">
      <c r="A72" s="40"/>
      <c r="B72" s="40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5" customHeight="1">
      <c r="A73" s="40"/>
      <c r="B73" s="40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 customHeight="1">
      <c r="A74" s="40"/>
      <c r="B74" s="40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5" customHeight="1">
      <c r="A75" s="40"/>
      <c r="B75" s="40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5" customHeight="1">
      <c r="A76" s="40"/>
      <c r="B76" s="40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5" customHeight="1">
      <c r="A77" s="40"/>
      <c r="B77" s="40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5" customHeight="1">
      <c r="A78" s="40"/>
      <c r="B78" s="40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5" customHeight="1">
      <c r="A79" s="40"/>
      <c r="B79" s="40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5" customHeight="1">
      <c r="A80" s="40"/>
      <c r="B80" s="40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5" customHeight="1">
      <c r="A81" s="40"/>
      <c r="B81" s="40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5" customHeight="1">
      <c r="A82" s="40"/>
      <c r="B82" s="40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5" customHeight="1">
      <c r="A83" s="40"/>
      <c r="B83" s="40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5" customHeight="1">
      <c r="A84" s="40"/>
      <c r="B84" s="40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5" customHeight="1">
      <c r="A85" s="40"/>
      <c r="B85" s="40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5" customHeight="1">
      <c r="A86" s="40"/>
      <c r="B86" s="40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5" customHeight="1">
      <c r="A87" s="40"/>
      <c r="B87" s="40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5" customHeight="1">
      <c r="A88" s="40"/>
      <c r="B88" s="40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 customHeight="1">
      <c r="A89" s="40"/>
      <c r="B89" s="40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 customHeight="1">
      <c r="A90" s="40"/>
      <c r="B90" s="40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 customHeight="1">
      <c r="A91" s="40"/>
      <c r="B91" s="40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 customHeight="1">
      <c r="A92" s="40"/>
      <c r="B92" s="40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0:12" ht="15" customHeight="1">
      <c r="J93" s="28"/>
      <c r="K93" s="28"/>
      <c r="L93" s="28"/>
    </row>
    <row r="94" spans="10:12" ht="15" customHeight="1">
      <c r="J94" s="28"/>
      <c r="K94" s="28"/>
      <c r="L94" s="28"/>
    </row>
    <row r="95" spans="10:12" ht="15" customHeight="1">
      <c r="J95" s="28"/>
      <c r="K95" s="28"/>
      <c r="L95" s="28"/>
    </row>
    <row r="96" spans="10:12" ht="15" customHeight="1">
      <c r="J96" s="28"/>
      <c r="K96" s="28"/>
      <c r="L96" s="28"/>
    </row>
    <row r="97" spans="10:12" ht="15" customHeight="1">
      <c r="J97" s="28"/>
      <c r="K97" s="28"/>
      <c r="L97" s="28"/>
    </row>
    <row r="98" spans="10:12" ht="15" customHeight="1">
      <c r="J98" s="28"/>
      <c r="K98" s="28"/>
      <c r="L98" s="28"/>
    </row>
    <row r="99" spans="10:12" ht="15" customHeight="1">
      <c r="J99" s="28"/>
      <c r="K99" s="28"/>
      <c r="L99" s="28"/>
    </row>
    <row r="100" spans="10:12" ht="15" customHeight="1">
      <c r="J100" s="28"/>
      <c r="K100" s="28"/>
      <c r="L100" s="28"/>
    </row>
    <row r="101" spans="10:12" ht="15" customHeight="1">
      <c r="J101" s="28"/>
      <c r="K101" s="28"/>
      <c r="L101" s="28"/>
    </row>
    <row r="102" spans="10:12" ht="15" customHeight="1">
      <c r="J102" s="28"/>
      <c r="K102" s="28"/>
      <c r="L102" s="28"/>
    </row>
    <row r="103" spans="10:12" ht="15" customHeight="1">
      <c r="J103" s="28"/>
      <c r="K103" s="28"/>
      <c r="L103" s="28"/>
    </row>
    <row r="104" spans="10:12" ht="15" customHeight="1">
      <c r="J104" s="28"/>
      <c r="K104" s="28"/>
      <c r="L104" s="28"/>
    </row>
    <row r="105" spans="10:12" ht="15" customHeight="1">
      <c r="J105" s="28"/>
      <c r="K105" s="28"/>
      <c r="L105" s="28"/>
    </row>
    <row r="106" spans="10:12" ht="15" customHeight="1">
      <c r="J106" s="28"/>
      <c r="K106" s="28"/>
      <c r="L106" s="28"/>
    </row>
    <row r="107" spans="10:12" ht="15" customHeight="1">
      <c r="J107" s="28"/>
      <c r="K107" s="28"/>
      <c r="L107" s="28"/>
    </row>
    <row r="108" spans="10:12" ht="15" customHeight="1">
      <c r="J108" s="28"/>
      <c r="K108" s="28"/>
      <c r="L108" s="28"/>
    </row>
    <row r="109" spans="10:12" ht="15" customHeight="1">
      <c r="J109" s="28"/>
      <c r="K109" s="28"/>
      <c r="L109" s="28"/>
    </row>
    <row r="110" spans="10:12" ht="15" customHeight="1">
      <c r="J110" s="28"/>
      <c r="K110" s="28"/>
      <c r="L110" s="28"/>
    </row>
    <row r="111" spans="10:12" ht="15" customHeight="1">
      <c r="J111" s="28"/>
      <c r="K111" s="28"/>
      <c r="L111" s="28"/>
    </row>
    <row r="112" spans="10:12" ht="15" customHeight="1">
      <c r="J112" s="28"/>
      <c r="K112" s="28"/>
      <c r="L112" s="28"/>
    </row>
    <row r="113" spans="10:12" ht="15" customHeight="1">
      <c r="J113" s="28"/>
      <c r="K113" s="28"/>
      <c r="L113" s="28"/>
    </row>
    <row r="114" spans="10:12" ht="15" customHeight="1">
      <c r="J114" s="28"/>
      <c r="K114" s="28"/>
      <c r="L114" s="28"/>
    </row>
    <row r="115" spans="10:12" ht="15" customHeight="1">
      <c r="J115" s="28"/>
      <c r="K115" s="28"/>
      <c r="L115" s="28"/>
    </row>
    <row r="116" spans="10:12" ht="15" customHeight="1">
      <c r="J116" s="28"/>
      <c r="K116" s="28"/>
      <c r="L116" s="28"/>
    </row>
    <row r="117" spans="10:12" ht="15" customHeight="1">
      <c r="J117" s="28"/>
      <c r="K117" s="28"/>
      <c r="L117" s="28"/>
    </row>
    <row r="118" spans="10:12" ht="15" customHeight="1">
      <c r="J118" s="28"/>
      <c r="K118" s="28"/>
      <c r="L118" s="28"/>
    </row>
    <row r="119" spans="10:12" ht="15" customHeight="1">
      <c r="J119" s="28"/>
      <c r="K119" s="28"/>
      <c r="L119" s="28"/>
    </row>
    <row r="120" spans="10:12" ht="15" customHeight="1">
      <c r="J120" s="28"/>
      <c r="K120" s="28"/>
      <c r="L120" s="28"/>
    </row>
    <row r="121" spans="10:12" ht="15" customHeight="1">
      <c r="J121" s="28"/>
      <c r="K121" s="28"/>
      <c r="L121" s="28"/>
    </row>
    <row r="122" spans="10:12" ht="15" customHeight="1">
      <c r="J122" s="28"/>
      <c r="K122" s="28"/>
      <c r="L122" s="28"/>
    </row>
    <row r="123" spans="10:12" ht="15" customHeight="1">
      <c r="J123" s="28"/>
      <c r="K123" s="28"/>
      <c r="L123" s="28"/>
    </row>
    <row r="124" spans="10:12" ht="15" customHeight="1">
      <c r="J124" s="28"/>
      <c r="K124" s="28"/>
      <c r="L124" s="28"/>
    </row>
    <row r="125" spans="10:12" ht="15" customHeight="1">
      <c r="J125" s="28"/>
      <c r="K125" s="28"/>
      <c r="L125" s="28"/>
    </row>
    <row r="126" spans="10:12" ht="15" customHeight="1">
      <c r="J126" s="28"/>
      <c r="K126" s="28"/>
      <c r="L126" s="28"/>
    </row>
    <row r="127" spans="10:12" ht="15" customHeight="1">
      <c r="J127" s="28"/>
      <c r="K127" s="28"/>
      <c r="L127" s="28"/>
    </row>
    <row r="128" spans="10:12" ht="15" customHeight="1">
      <c r="J128" s="28"/>
      <c r="K128" s="28"/>
      <c r="L128" s="28"/>
    </row>
    <row r="129" spans="10:12" ht="15" customHeight="1">
      <c r="J129" s="28"/>
      <c r="K129" s="28"/>
      <c r="L129" s="28"/>
    </row>
    <row r="130" spans="10:12" ht="15" customHeight="1">
      <c r="J130" s="28"/>
      <c r="K130" s="28"/>
      <c r="L130" s="28"/>
    </row>
    <row r="131" spans="10:12" ht="15" customHeight="1">
      <c r="J131" s="28"/>
      <c r="K131" s="28"/>
      <c r="L131" s="28"/>
    </row>
    <row r="132" spans="10:12" ht="15" customHeight="1">
      <c r="J132" s="28"/>
      <c r="K132" s="28"/>
      <c r="L132" s="28"/>
    </row>
    <row r="133" spans="10:12" ht="15" customHeight="1">
      <c r="J133" s="28"/>
      <c r="K133" s="28"/>
      <c r="L133" s="28"/>
    </row>
    <row r="134" spans="10:12" ht="15" customHeight="1">
      <c r="J134" s="28"/>
      <c r="K134" s="28"/>
      <c r="L134" s="28"/>
    </row>
    <row r="135" spans="10:12" ht="15" customHeight="1">
      <c r="J135" s="28"/>
      <c r="K135" s="28"/>
      <c r="L135" s="28"/>
    </row>
    <row r="136" spans="10:12" ht="15" customHeight="1">
      <c r="J136" s="28"/>
      <c r="K136" s="28"/>
      <c r="L136" s="28"/>
    </row>
    <row r="137" spans="10:12" ht="15" customHeight="1">
      <c r="J137" s="28"/>
      <c r="K137" s="28"/>
      <c r="L137" s="28"/>
    </row>
  </sheetData>
  <sheetProtection selectLockedCells="1" selectUnlockedCells="1"/>
  <mergeCells count="4">
    <mergeCell ref="E4:I4"/>
    <mergeCell ref="E5:I5"/>
    <mergeCell ref="E6:I6"/>
    <mergeCell ref="E7:I7"/>
  </mergeCells>
  <printOptions/>
  <pageMargins left="0.39375" right="0.39375" top="0.39375" bottom="0.590277777777777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47" activeCellId="1" sqref="A4:J37 A47:B48"/>
    </sheetView>
  </sheetViews>
  <sheetFormatPr defaultColWidth="9.140625" defaultRowHeight="12.75"/>
  <cols>
    <col min="1" max="8" width="12.28125" style="0" customWidth="1"/>
    <col min="10" max="10" width="13.28125" style="0" customWidth="1"/>
    <col min="11" max="11" width="52.421875" style="0" customWidth="1"/>
  </cols>
  <sheetData>
    <row r="1" spans="1:8" ht="15" customHeight="1">
      <c r="A1" s="111" t="s">
        <v>1</v>
      </c>
      <c r="B1" s="111"/>
      <c r="C1" s="111" t="s">
        <v>3</v>
      </c>
      <c r="D1" s="111"/>
      <c r="E1" s="111" t="s">
        <v>6</v>
      </c>
      <c r="F1" s="111"/>
      <c r="G1" s="111" t="s">
        <v>9</v>
      </c>
      <c r="H1" s="111"/>
    </row>
    <row r="2" spans="1:8" ht="11.25" customHeight="1">
      <c r="A2" s="109" t="s">
        <v>84</v>
      </c>
      <c r="B2" s="109"/>
      <c r="C2" s="109" t="s">
        <v>4</v>
      </c>
      <c r="D2" s="109" t="s">
        <v>4</v>
      </c>
      <c r="E2" s="109" t="s">
        <v>7</v>
      </c>
      <c r="F2" s="109"/>
      <c r="G2" s="109" t="s">
        <v>10</v>
      </c>
      <c r="H2" s="109"/>
    </row>
    <row r="3" spans="1:11" ht="11.25" customHeight="1">
      <c r="A3" s="109"/>
      <c r="B3" s="109"/>
      <c r="C3" s="109" t="s">
        <v>4</v>
      </c>
      <c r="D3" s="109" t="s">
        <v>4</v>
      </c>
      <c r="E3" s="109"/>
      <c r="F3" s="109"/>
      <c r="G3" s="109"/>
      <c r="H3" s="109"/>
      <c r="J3" s="47"/>
      <c r="K3" s="48"/>
    </row>
    <row r="4" spans="1:8" ht="13.5" customHeight="1">
      <c r="A4" s="110"/>
      <c r="B4" s="110"/>
      <c r="C4" s="110"/>
      <c r="D4" s="110"/>
      <c r="E4" s="110"/>
      <c r="F4" s="110"/>
      <c r="G4" s="110"/>
      <c r="H4" s="110"/>
    </row>
    <row r="5" spans="1:8" ht="13.5" customHeight="1">
      <c r="A5" s="110"/>
      <c r="B5" s="110"/>
      <c r="C5" s="110"/>
      <c r="D5" s="110"/>
      <c r="E5" s="110"/>
      <c r="F5" s="110"/>
      <c r="G5" s="110"/>
      <c r="H5" s="110"/>
    </row>
    <row r="6" spans="1:8" ht="13.5" customHeight="1">
      <c r="A6" s="110"/>
      <c r="B6" s="110"/>
      <c r="C6" s="110"/>
      <c r="D6" s="110"/>
      <c r="E6" s="110"/>
      <c r="F6" s="110"/>
      <c r="G6" s="110"/>
      <c r="H6" s="110"/>
    </row>
    <row r="7" spans="1:8" ht="13.5" customHeight="1">
      <c r="A7" s="110"/>
      <c r="B7" s="110"/>
      <c r="C7" s="110"/>
      <c r="D7" s="110"/>
      <c r="E7" s="110"/>
      <c r="F7" s="110"/>
      <c r="G7" s="110"/>
      <c r="H7" s="110"/>
    </row>
    <row r="8" spans="1:11" ht="13.5" customHeight="1">
      <c r="A8" s="110"/>
      <c r="B8" s="110"/>
      <c r="C8" s="110"/>
      <c r="D8" s="110"/>
      <c r="E8" s="110"/>
      <c r="F8" s="110"/>
      <c r="G8" s="110"/>
      <c r="H8" s="110"/>
      <c r="J8" s="49"/>
      <c r="K8" s="49"/>
    </row>
    <row r="9" spans="1:11" ht="13.5" customHeight="1">
      <c r="A9" s="110"/>
      <c r="B9" s="110"/>
      <c r="C9" s="110"/>
      <c r="D9" s="110"/>
      <c r="E9" s="110"/>
      <c r="F9" s="110"/>
      <c r="G9" s="110"/>
      <c r="H9" s="110"/>
      <c r="J9" s="49"/>
      <c r="K9" s="49"/>
    </row>
    <row r="10" spans="1:8" ht="15" customHeight="1">
      <c r="A10" s="111" t="s">
        <v>12</v>
      </c>
      <c r="B10" s="111"/>
      <c r="C10" s="111" t="s">
        <v>15</v>
      </c>
      <c r="D10" s="111"/>
      <c r="E10" s="111" t="s">
        <v>17</v>
      </c>
      <c r="F10" s="111"/>
      <c r="G10" s="111" t="s">
        <v>28</v>
      </c>
      <c r="H10" s="111"/>
    </row>
    <row r="11" spans="1:8" ht="11.25" customHeight="1">
      <c r="A11" s="109" t="s">
        <v>85</v>
      </c>
      <c r="B11" s="109"/>
      <c r="C11" s="109" t="s">
        <v>85</v>
      </c>
      <c r="D11" s="109"/>
      <c r="E11" s="109" t="s">
        <v>85</v>
      </c>
      <c r="F11" s="109"/>
      <c r="G11" s="109" t="s">
        <v>29</v>
      </c>
      <c r="H11" s="109"/>
    </row>
    <row r="12" spans="1:8" ht="11.25" customHeight="1">
      <c r="A12" s="109" t="s">
        <v>86</v>
      </c>
      <c r="B12" s="109"/>
      <c r="C12" s="109" t="s">
        <v>87</v>
      </c>
      <c r="D12" s="109"/>
      <c r="E12" s="109" t="s">
        <v>88</v>
      </c>
      <c r="F12" s="109"/>
      <c r="G12" s="109"/>
      <c r="H12" s="109"/>
    </row>
    <row r="13" spans="1:11" ht="13.5" customHeight="1">
      <c r="A13" s="110"/>
      <c r="B13" s="110"/>
      <c r="C13" s="110"/>
      <c r="D13" s="110"/>
      <c r="E13" s="110"/>
      <c r="F13" s="110"/>
      <c r="G13" s="110"/>
      <c r="H13" s="110"/>
      <c r="J13" s="49"/>
      <c r="K13" s="49"/>
    </row>
    <row r="14" spans="1:11" ht="13.5" customHeight="1">
      <c r="A14" s="110"/>
      <c r="B14" s="110"/>
      <c r="C14" s="110"/>
      <c r="D14" s="110"/>
      <c r="E14" s="110"/>
      <c r="F14" s="110"/>
      <c r="G14" s="110"/>
      <c r="H14" s="110"/>
      <c r="J14" s="49"/>
      <c r="K14" s="49"/>
    </row>
    <row r="15" spans="1:8" ht="13.5" customHeight="1">
      <c r="A15" s="110"/>
      <c r="B15" s="110"/>
      <c r="C15" s="110"/>
      <c r="D15" s="110"/>
      <c r="E15" s="110"/>
      <c r="F15" s="110"/>
      <c r="G15" s="110"/>
      <c r="H15" s="110"/>
    </row>
    <row r="16" spans="1:11" ht="13.5" customHeight="1">
      <c r="A16" s="110"/>
      <c r="B16" s="110"/>
      <c r="C16" s="110"/>
      <c r="D16" s="110"/>
      <c r="E16" s="110"/>
      <c r="F16" s="110"/>
      <c r="G16" s="110"/>
      <c r="H16" s="110"/>
      <c r="J16" s="50"/>
      <c r="K16" s="50"/>
    </row>
    <row r="17" spans="1:11" ht="13.5" customHeight="1">
      <c r="A17" s="110"/>
      <c r="B17" s="110"/>
      <c r="C17" s="110"/>
      <c r="D17" s="110"/>
      <c r="E17" s="110"/>
      <c r="F17" s="110"/>
      <c r="G17" s="110"/>
      <c r="H17" s="110"/>
      <c r="J17" s="49"/>
      <c r="K17" s="49"/>
    </row>
    <row r="18" spans="1:11" ht="13.5" customHeight="1">
      <c r="A18" s="110"/>
      <c r="B18" s="110"/>
      <c r="C18" s="110"/>
      <c r="D18" s="110"/>
      <c r="E18" s="110"/>
      <c r="F18" s="110"/>
      <c r="G18" s="110"/>
      <c r="H18" s="110"/>
      <c r="J18" s="50"/>
      <c r="K18" s="49"/>
    </row>
    <row r="19" spans="1:11" ht="15" customHeight="1">
      <c r="A19" s="111" t="s">
        <v>30</v>
      </c>
      <c r="B19" s="111"/>
      <c r="C19" s="111" t="s">
        <v>32</v>
      </c>
      <c r="D19" s="111"/>
      <c r="E19" s="111" t="s">
        <v>34</v>
      </c>
      <c r="F19" s="111"/>
      <c r="G19" s="111" t="s">
        <v>36</v>
      </c>
      <c r="H19" s="111"/>
      <c r="J19" s="49"/>
      <c r="K19" s="49"/>
    </row>
    <row r="20" spans="1:11" ht="11.25" customHeight="1">
      <c r="A20" s="109" t="s">
        <v>89</v>
      </c>
      <c r="B20" s="109"/>
      <c r="C20" s="109" t="s">
        <v>89</v>
      </c>
      <c r="D20" s="109"/>
      <c r="E20" s="109" t="s">
        <v>35</v>
      </c>
      <c r="F20" s="109"/>
      <c r="G20" s="109" t="s">
        <v>37</v>
      </c>
      <c r="H20" s="109"/>
      <c r="J20" s="49"/>
      <c r="K20" s="49"/>
    </row>
    <row r="21" spans="1:11" ht="11.25" customHeight="1">
      <c r="A21" s="109" t="s">
        <v>90</v>
      </c>
      <c r="B21" s="109"/>
      <c r="C21" s="109" t="s">
        <v>91</v>
      </c>
      <c r="D21" s="109"/>
      <c r="E21" s="109"/>
      <c r="F21" s="109"/>
      <c r="G21" s="109"/>
      <c r="H21" s="109"/>
      <c r="J21" s="49"/>
      <c r="K21" s="49"/>
    </row>
    <row r="22" spans="1:11" ht="13.5" customHeight="1">
      <c r="A22" s="110"/>
      <c r="B22" s="110"/>
      <c r="C22" s="110"/>
      <c r="D22" s="110"/>
      <c r="E22" s="110"/>
      <c r="F22" s="110"/>
      <c r="G22" s="110"/>
      <c r="H22" s="110"/>
      <c r="J22" s="49"/>
      <c r="K22" s="49"/>
    </row>
    <row r="23" spans="1:11" ht="13.5" customHeight="1">
      <c r="A23" s="110"/>
      <c r="B23" s="110"/>
      <c r="C23" s="110"/>
      <c r="D23" s="110"/>
      <c r="E23" s="110"/>
      <c r="F23" s="110"/>
      <c r="G23" s="110"/>
      <c r="H23" s="110"/>
      <c r="J23" s="49"/>
      <c r="K23" s="49"/>
    </row>
    <row r="24" spans="1:11" ht="13.5" customHeight="1">
      <c r="A24" s="110"/>
      <c r="B24" s="110"/>
      <c r="C24" s="110"/>
      <c r="D24" s="110"/>
      <c r="E24" s="110"/>
      <c r="F24" s="110"/>
      <c r="G24" s="110"/>
      <c r="H24" s="110"/>
      <c r="J24" s="49"/>
      <c r="K24" s="49"/>
    </row>
    <row r="25" spans="1:11" ht="13.5" customHeight="1">
      <c r="A25" s="110"/>
      <c r="B25" s="110"/>
      <c r="C25" s="110"/>
      <c r="D25" s="110"/>
      <c r="E25" s="110"/>
      <c r="F25" s="110"/>
      <c r="G25" s="110"/>
      <c r="H25" s="110"/>
      <c r="J25" s="49"/>
      <c r="K25" s="49"/>
    </row>
    <row r="26" spans="1:11" ht="13.5" customHeight="1">
      <c r="A26" s="110"/>
      <c r="B26" s="110"/>
      <c r="C26" s="110"/>
      <c r="D26" s="110"/>
      <c r="E26" s="110"/>
      <c r="F26" s="110"/>
      <c r="G26" s="110"/>
      <c r="H26" s="110"/>
      <c r="J26" s="49"/>
      <c r="K26" s="49"/>
    </row>
    <row r="27" spans="1:11" ht="13.5" customHeight="1">
      <c r="A27" s="110"/>
      <c r="B27" s="110"/>
      <c r="C27" s="110"/>
      <c r="D27" s="110"/>
      <c r="E27" s="110"/>
      <c r="F27" s="110"/>
      <c r="G27" s="110"/>
      <c r="H27" s="110"/>
      <c r="J27" s="50"/>
      <c r="K27" s="50"/>
    </row>
    <row r="28" spans="1:11" ht="15" customHeight="1">
      <c r="A28" s="111" t="s">
        <v>38</v>
      </c>
      <c r="B28" s="111"/>
      <c r="C28" s="111" t="s">
        <v>40</v>
      </c>
      <c r="D28" s="111"/>
      <c r="E28" s="111" t="s">
        <v>42</v>
      </c>
      <c r="F28" s="111"/>
      <c r="G28" s="111" t="s">
        <v>44</v>
      </c>
      <c r="H28" s="111"/>
      <c r="J28" s="50"/>
      <c r="K28" s="50"/>
    </row>
    <row r="29" spans="1:8" ht="11.25" customHeight="1">
      <c r="A29" s="109" t="s">
        <v>39</v>
      </c>
      <c r="B29" s="109"/>
      <c r="C29" s="109" t="s">
        <v>92</v>
      </c>
      <c r="D29" s="109"/>
      <c r="E29" s="109" t="s">
        <v>43</v>
      </c>
      <c r="F29" s="109"/>
      <c r="G29" s="109" t="s">
        <v>45</v>
      </c>
      <c r="H29" s="109"/>
    </row>
    <row r="30" spans="1:8" ht="11.25" customHeight="1">
      <c r="A30" s="109"/>
      <c r="B30" s="109"/>
      <c r="C30" s="109"/>
      <c r="D30" s="109"/>
      <c r="E30" s="109"/>
      <c r="F30" s="109"/>
      <c r="G30" s="109"/>
      <c r="H30" s="109"/>
    </row>
    <row r="31" spans="1:11" ht="13.5" customHeight="1">
      <c r="A31" s="110"/>
      <c r="B31" s="110"/>
      <c r="C31" s="110"/>
      <c r="D31" s="110"/>
      <c r="E31" s="110"/>
      <c r="F31" s="110"/>
      <c r="G31" s="110"/>
      <c r="H31" s="110"/>
      <c r="J31" s="50"/>
      <c r="K31" s="50"/>
    </row>
    <row r="32" spans="1:8" ht="13.5" customHeight="1">
      <c r="A32" s="110"/>
      <c r="B32" s="110"/>
      <c r="C32" s="110"/>
      <c r="D32" s="110"/>
      <c r="E32" s="110"/>
      <c r="F32" s="110"/>
      <c r="G32" s="110"/>
      <c r="H32" s="110"/>
    </row>
    <row r="33" spans="1:8" ht="13.5" customHeight="1">
      <c r="A33" s="110"/>
      <c r="B33" s="110"/>
      <c r="C33" s="110"/>
      <c r="D33" s="110"/>
      <c r="E33" s="110"/>
      <c r="F33" s="110"/>
      <c r="G33" s="110"/>
      <c r="H33" s="110"/>
    </row>
    <row r="34" spans="1:11" ht="13.5" customHeight="1">
      <c r="A34" s="110"/>
      <c r="B34" s="110"/>
      <c r="C34" s="110"/>
      <c r="D34" s="110"/>
      <c r="E34" s="110"/>
      <c r="F34" s="110"/>
      <c r="G34" s="110"/>
      <c r="H34" s="110"/>
      <c r="J34" s="50"/>
      <c r="K34" s="50"/>
    </row>
    <row r="35" spans="1:11" ht="13.5" customHeight="1">
      <c r="A35" s="110"/>
      <c r="B35" s="110"/>
      <c r="C35" s="110"/>
      <c r="D35" s="110"/>
      <c r="E35" s="110"/>
      <c r="F35" s="110"/>
      <c r="G35" s="110"/>
      <c r="H35" s="110"/>
      <c r="J35" s="50"/>
      <c r="K35" s="50"/>
    </row>
    <row r="36" spans="1:11" ht="13.5" customHeight="1">
      <c r="A36" s="110"/>
      <c r="B36" s="110"/>
      <c r="C36" s="110"/>
      <c r="D36" s="110"/>
      <c r="E36" s="110"/>
      <c r="F36" s="110"/>
      <c r="G36" s="110"/>
      <c r="H36" s="110"/>
      <c r="J36" s="50"/>
      <c r="K36" s="50"/>
    </row>
    <row r="37" spans="1:11" ht="15" customHeight="1">
      <c r="A37" s="111" t="s">
        <v>46</v>
      </c>
      <c r="B37" s="111"/>
      <c r="C37" s="111" t="s">
        <v>48</v>
      </c>
      <c r="D37" s="111"/>
      <c r="E37" s="111" t="s">
        <v>50</v>
      </c>
      <c r="F37" s="111"/>
      <c r="G37" s="111" t="s">
        <v>52</v>
      </c>
      <c r="H37" s="111"/>
      <c r="J37" s="50"/>
      <c r="K37" s="50"/>
    </row>
    <row r="38" spans="1:11" ht="11.25" customHeight="1">
      <c r="A38" s="109" t="s">
        <v>47</v>
      </c>
      <c r="B38" s="109"/>
      <c r="C38" s="109" t="s">
        <v>49</v>
      </c>
      <c r="D38" s="109"/>
      <c r="E38" s="109" t="s">
        <v>51</v>
      </c>
      <c r="F38" s="109"/>
      <c r="G38" s="109" t="s">
        <v>53</v>
      </c>
      <c r="H38" s="109"/>
      <c r="J38" s="50"/>
      <c r="K38" s="50"/>
    </row>
    <row r="39" spans="1:11" ht="11.25" customHeight="1">
      <c r="A39" s="109"/>
      <c r="B39" s="109"/>
      <c r="C39" s="109"/>
      <c r="D39" s="109"/>
      <c r="E39" s="109"/>
      <c r="F39" s="109"/>
      <c r="G39" s="109"/>
      <c r="H39" s="109"/>
      <c r="J39" s="50"/>
      <c r="K39" s="50"/>
    </row>
    <row r="40" spans="1:11" ht="13.5" customHeight="1">
      <c r="A40" s="110"/>
      <c r="B40" s="110"/>
      <c r="C40" s="110"/>
      <c r="D40" s="110"/>
      <c r="E40" s="110"/>
      <c r="F40" s="110"/>
      <c r="G40" s="110"/>
      <c r="H40" s="110"/>
      <c r="J40" s="50"/>
      <c r="K40" s="50"/>
    </row>
    <row r="41" spans="1:11" ht="13.5" customHeight="1">
      <c r="A41" s="110"/>
      <c r="B41" s="110"/>
      <c r="C41" s="110"/>
      <c r="D41" s="110"/>
      <c r="E41" s="110"/>
      <c r="F41" s="110"/>
      <c r="G41" s="110"/>
      <c r="H41" s="110"/>
      <c r="J41" s="50"/>
      <c r="K41" s="50"/>
    </row>
    <row r="42" spans="1:11" ht="13.5" customHeight="1">
      <c r="A42" s="110"/>
      <c r="B42" s="110"/>
      <c r="C42" s="110"/>
      <c r="D42" s="110"/>
      <c r="E42" s="110"/>
      <c r="F42" s="110"/>
      <c r="G42" s="110"/>
      <c r="H42" s="110"/>
      <c r="J42" s="50"/>
      <c r="K42" s="50"/>
    </row>
    <row r="43" spans="1:11" ht="13.5" customHeight="1">
      <c r="A43" s="110"/>
      <c r="B43" s="110"/>
      <c r="C43" s="110"/>
      <c r="D43" s="110"/>
      <c r="E43" s="110"/>
      <c r="F43" s="110"/>
      <c r="G43" s="110"/>
      <c r="H43" s="110"/>
      <c r="J43" s="50"/>
      <c r="K43" s="50"/>
    </row>
    <row r="44" spans="1:11" ht="13.5" customHeight="1">
      <c r="A44" s="110"/>
      <c r="B44" s="110"/>
      <c r="C44" s="110"/>
      <c r="D44" s="110"/>
      <c r="E44" s="110"/>
      <c r="F44" s="110"/>
      <c r="G44" s="110"/>
      <c r="H44" s="110"/>
      <c r="J44" s="50"/>
      <c r="K44" s="50"/>
    </row>
    <row r="45" spans="1:11" ht="13.5" customHeight="1">
      <c r="A45" s="110"/>
      <c r="B45" s="110"/>
      <c r="C45" s="110"/>
      <c r="D45" s="110"/>
      <c r="E45" s="110"/>
      <c r="F45" s="110"/>
      <c r="G45" s="110"/>
      <c r="H45" s="110"/>
      <c r="J45" s="50"/>
      <c r="K45" s="50"/>
    </row>
    <row r="46" spans="1:11" ht="15" customHeight="1">
      <c r="A46" s="111" t="s">
        <v>54</v>
      </c>
      <c r="B46" s="111"/>
      <c r="C46" s="111" t="s">
        <v>56</v>
      </c>
      <c r="D46" s="111"/>
      <c r="E46" s="111" t="s">
        <v>60</v>
      </c>
      <c r="F46" s="111"/>
      <c r="G46" s="111" t="s">
        <v>58</v>
      </c>
      <c r="H46" s="111"/>
      <c r="J46" s="50"/>
      <c r="K46" s="50"/>
    </row>
    <row r="47" spans="1:11" ht="11.25" customHeight="1">
      <c r="A47" s="109" t="s">
        <v>55</v>
      </c>
      <c r="B47" s="109"/>
      <c r="C47" s="109" t="s">
        <v>57</v>
      </c>
      <c r="D47" s="109"/>
      <c r="E47" s="109" t="s">
        <v>61</v>
      </c>
      <c r="F47" s="109"/>
      <c r="G47" s="109" t="s">
        <v>59</v>
      </c>
      <c r="H47" s="109"/>
      <c r="J47" s="50"/>
      <c r="K47" s="50"/>
    </row>
    <row r="48" spans="1:11" ht="11.25" customHeight="1">
      <c r="A48" s="109"/>
      <c r="B48" s="109"/>
      <c r="C48" s="109"/>
      <c r="D48" s="109"/>
      <c r="E48" s="109"/>
      <c r="F48" s="109"/>
      <c r="G48" s="109"/>
      <c r="H48" s="109"/>
      <c r="J48" s="50"/>
      <c r="K48" s="50"/>
    </row>
    <row r="49" spans="1:11" ht="13.5" customHeight="1">
      <c r="A49" s="110"/>
      <c r="B49" s="110"/>
      <c r="C49" s="110"/>
      <c r="D49" s="110"/>
      <c r="E49" s="110"/>
      <c r="F49" s="110"/>
      <c r="G49" s="110"/>
      <c r="H49" s="110"/>
      <c r="J49" s="50"/>
      <c r="K49" s="50"/>
    </row>
    <row r="50" spans="1:11" ht="13.5" customHeight="1">
      <c r="A50" s="110"/>
      <c r="B50" s="110"/>
      <c r="C50" s="110"/>
      <c r="D50" s="110"/>
      <c r="E50" s="110"/>
      <c r="F50" s="110"/>
      <c r="G50" s="110"/>
      <c r="H50" s="110"/>
      <c r="J50" s="50"/>
      <c r="K50" s="50"/>
    </row>
    <row r="51" spans="1:11" ht="13.5" customHeight="1">
      <c r="A51" s="110"/>
      <c r="B51" s="110"/>
      <c r="C51" s="110"/>
      <c r="D51" s="110"/>
      <c r="E51" s="110"/>
      <c r="F51" s="110"/>
      <c r="G51" s="110"/>
      <c r="H51" s="110"/>
      <c r="J51" s="50"/>
      <c r="K51" s="50"/>
    </row>
    <row r="52" spans="1:11" ht="13.5" customHeight="1">
      <c r="A52" s="110"/>
      <c r="B52" s="110"/>
      <c r="C52" s="110"/>
      <c r="D52" s="110"/>
      <c r="E52" s="110"/>
      <c r="F52" s="110"/>
      <c r="G52" s="110"/>
      <c r="H52" s="110"/>
      <c r="J52" s="50"/>
      <c r="K52" s="50"/>
    </row>
    <row r="53" spans="1:11" ht="13.5" customHeight="1">
      <c r="A53" s="110"/>
      <c r="B53" s="110"/>
      <c r="C53" s="110"/>
      <c r="D53" s="110"/>
      <c r="E53" s="110"/>
      <c r="F53" s="110"/>
      <c r="G53" s="110"/>
      <c r="H53" s="110"/>
      <c r="J53" s="50"/>
      <c r="K53" s="50"/>
    </row>
    <row r="54" spans="1:11" ht="13.5" customHeight="1">
      <c r="A54" s="110"/>
      <c r="B54" s="110"/>
      <c r="C54" s="110"/>
      <c r="D54" s="110"/>
      <c r="E54" s="110"/>
      <c r="F54" s="110"/>
      <c r="G54" s="110"/>
      <c r="H54" s="110"/>
      <c r="J54" s="50"/>
      <c r="K54" s="50"/>
    </row>
    <row r="55" spans="10:11" ht="13.5" customHeight="1">
      <c r="J55" s="50"/>
      <c r="K55" s="50"/>
    </row>
    <row r="56" spans="10:11" ht="13.5" customHeight="1">
      <c r="J56" s="50"/>
      <c r="K56" s="50"/>
    </row>
    <row r="57" spans="10:11" ht="13.5" customHeight="1">
      <c r="J57" s="51"/>
      <c r="K57" s="51"/>
    </row>
    <row r="58" spans="10:11" ht="13.5" customHeight="1">
      <c r="J58" s="51"/>
      <c r="K58" s="51"/>
    </row>
    <row r="59" spans="10:11" ht="13.5" customHeight="1">
      <c r="J59" s="51"/>
      <c r="K59" s="51"/>
    </row>
    <row r="60" spans="10:11" ht="13.5" customHeight="1">
      <c r="J60" s="51"/>
      <c r="K60" s="51"/>
    </row>
    <row r="61" spans="10:11" ht="13.5" customHeight="1">
      <c r="J61" s="51"/>
      <c r="K61" s="51"/>
    </row>
    <row r="62" spans="10:11" ht="13.5" customHeight="1">
      <c r="J62" s="51"/>
      <c r="K62" s="51"/>
    </row>
    <row r="63" spans="10:11" ht="13.5" customHeight="1">
      <c r="J63" s="51"/>
      <c r="K63" s="51"/>
    </row>
    <row r="64" spans="10:11" ht="13.5" customHeight="1">
      <c r="J64" s="51"/>
      <c r="K64" s="51"/>
    </row>
    <row r="65" spans="10:11" ht="13.5" customHeight="1">
      <c r="J65" s="51"/>
      <c r="K65" s="51"/>
    </row>
    <row r="66" spans="10:11" ht="13.5" customHeight="1">
      <c r="J66" s="51"/>
      <c r="K66" s="51"/>
    </row>
    <row r="67" spans="10:11" ht="13.5" customHeight="1">
      <c r="J67" s="51"/>
      <c r="K67" s="51"/>
    </row>
    <row r="68" spans="10:11" ht="13.5" customHeight="1">
      <c r="J68" s="51"/>
      <c r="K68" s="51"/>
    </row>
    <row r="69" spans="10:11" ht="13.5" customHeight="1">
      <c r="J69" s="51"/>
      <c r="K69" s="51"/>
    </row>
    <row r="70" spans="10:11" ht="13.5" customHeight="1">
      <c r="J70" s="51"/>
      <c r="K70" s="51"/>
    </row>
    <row r="71" spans="10:11" ht="13.5" customHeight="1">
      <c r="J71" s="51"/>
      <c r="K71" s="51"/>
    </row>
    <row r="72" spans="10:11" ht="13.5" customHeight="1">
      <c r="J72" s="51"/>
      <c r="K72" s="51"/>
    </row>
    <row r="73" spans="10:11" ht="13.5" customHeight="1">
      <c r="J73" s="51"/>
      <c r="K73" s="51"/>
    </row>
    <row r="74" spans="10:11" ht="13.5" customHeight="1">
      <c r="J74" s="51"/>
      <c r="K74" s="51"/>
    </row>
    <row r="75" spans="10:11" ht="13.5" customHeight="1">
      <c r="J75" s="51"/>
      <c r="K75" s="51"/>
    </row>
    <row r="76" spans="10:11" ht="13.5" customHeight="1">
      <c r="J76" s="51"/>
      <c r="K76" s="51"/>
    </row>
    <row r="77" spans="10:11" ht="13.5" customHeight="1">
      <c r="J77" s="51"/>
      <c r="K77" s="51"/>
    </row>
    <row r="78" spans="10:11" ht="13.5" customHeight="1">
      <c r="J78" s="51"/>
      <c r="K78" s="51"/>
    </row>
    <row r="79" spans="10:11" ht="13.5" customHeight="1">
      <c r="J79" s="51"/>
      <c r="K79" s="51"/>
    </row>
    <row r="80" spans="10:11" ht="13.5" customHeight="1">
      <c r="J80" s="51"/>
      <c r="K80" s="51"/>
    </row>
    <row r="81" spans="10:11" ht="13.5" customHeight="1">
      <c r="J81" s="51"/>
      <c r="K81" s="51"/>
    </row>
    <row r="82" spans="10:11" ht="13.5" customHeight="1">
      <c r="J82" s="51"/>
      <c r="K82" s="51"/>
    </row>
    <row r="83" spans="10:11" ht="13.5" customHeight="1">
      <c r="J83" s="51"/>
      <c r="K83" s="51"/>
    </row>
    <row r="84" spans="10:11" ht="13.5" customHeight="1">
      <c r="J84" s="51"/>
      <c r="K84" s="51"/>
    </row>
    <row r="85" spans="10:11" ht="13.5" customHeight="1">
      <c r="J85" s="51"/>
      <c r="K85" s="51"/>
    </row>
    <row r="86" spans="10:11" ht="13.5" customHeight="1">
      <c r="J86" s="51"/>
      <c r="K86" s="51"/>
    </row>
    <row r="87" spans="10:11" ht="13.5" customHeight="1">
      <c r="J87" s="51"/>
      <c r="K87" s="51"/>
    </row>
    <row r="88" spans="10:11" ht="13.5" customHeight="1">
      <c r="J88" s="51"/>
      <c r="K88" s="51"/>
    </row>
    <row r="89" spans="10:11" ht="13.5" customHeight="1">
      <c r="J89" s="51"/>
      <c r="K89" s="51"/>
    </row>
    <row r="90" spans="10:11" ht="13.5" customHeight="1">
      <c r="J90" s="51"/>
      <c r="K90" s="51"/>
    </row>
    <row r="91" spans="10:11" ht="13.5" customHeight="1">
      <c r="J91" s="51"/>
      <c r="K91" s="51"/>
    </row>
    <row r="92" spans="10:11" ht="13.5" customHeight="1">
      <c r="J92" s="51"/>
      <c r="K92" s="51"/>
    </row>
    <row r="93" spans="10:11" ht="13.5" customHeight="1">
      <c r="J93" s="51"/>
      <c r="K93" s="51"/>
    </row>
    <row r="94" spans="10:11" ht="13.5" customHeight="1">
      <c r="J94" s="51"/>
      <c r="K94" s="51"/>
    </row>
    <row r="95" spans="10:11" ht="13.5" customHeight="1">
      <c r="J95" s="51"/>
      <c r="K95" s="51"/>
    </row>
    <row r="96" spans="10:11" ht="13.5" customHeight="1">
      <c r="J96" s="51"/>
      <c r="K96" s="51"/>
    </row>
    <row r="97" spans="10:11" ht="13.5" customHeight="1">
      <c r="J97" s="51"/>
      <c r="K97" s="51"/>
    </row>
    <row r="98" spans="10:11" ht="13.5" customHeight="1">
      <c r="J98" s="51"/>
      <c r="K98" s="51"/>
    </row>
    <row r="99" spans="10:11" ht="13.5" customHeight="1">
      <c r="J99" s="51"/>
      <c r="K99" s="51"/>
    </row>
    <row r="100" spans="10:11" ht="13.5" customHeight="1">
      <c r="J100" s="51"/>
      <c r="K100" s="51"/>
    </row>
    <row r="101" spans="10:11" ht="13.5" customHeight="1">
      <c r="J101" s="51"/>
      <c r="K101" s="51"/>
    </row>
    <row r="102" spans="10:11" ht="13.5" customHeight="1">
      <c r="J102" s="51"/>
      <c r="K102" s="51"/>
    </row>
    <row r="103" spans="10:11" ht="13.5" customHeight="1">
      <c r="J103" s="51"/>
      <c r="K103" s="51"/>
    </row>
    <row r="104" spans="10:11" ht="13.5" customHeight="1">
      <c r="J104" s="51"/>
      <c r="K104" s="51"/>
    </row>
    <row r="105" spans="10:11" ht="13.5" customHeight="1">
      <c r="J105" s="51"/>
      <c r="K105" s="51"/>
    </row>
    <row r="106" spans="10:11" ht="13.5" customHeight="1">
      <c r="J106" s="51"/>
      <c r="K106" s="51"/>
    </row>
    <row r="107" spans="10:11" ht="13.5" customHeight="1">
      <c r="J107" s="51"/>
      <c r="K107" s="51"/>
    </row>
    <row r="108" spans="10:11" ht="13.5" customHeight="1">
      <c r="J108" s="51"/>
      <c r="K108" s="51"/>
    </row>
    <row r="109" spans="10:11" ht="13.5" customHeight="1">
      <c r="J109" s="51"/>
      <c r="K109" s="51"/>
    </row>
    <row r="110" spans="10:11" ht="13.5" customHeight="1">
      <c r="J110" s="51"/>
      <c r="K110" s="51"/>
    </row>
    <row r="111" spans="10:11" ht="13.5" customHeight="1">
      <c r="J111" s="51"/>
      <c r="K111" s="51"/>
    </row>
    <row r="112" spans="10:11" ht="13.5" customHeight="1">
      <c r="J112" s="51"/>
      <c r="K112" s="51"/>
    </row>
    <row r="113" spans="10:11" ht="13.5" customHeight="1">
      <c r="J113" s="51"/>
      <c r="K113" s="51"/>
    </row>
    <row r="114" spans="10:11" ht="13.5" customHeight="1">
      <c r="J114" s="51"/>
      <c r="K114" s="51"/>
    </row>
    <row r="115" spans="10:11" ht="13.5" customHeight="1">
      <c r="J115" s="51"/>
      <c r="K115" s="51"/>
    </row>
    <row r="116" spans="10:11" ht="13.5" customHeight="1">
      <c r="J116" s="51"/>
      <c r="K116" s="51"/>
    </row>
    <row r="117" spans="10:11" ht="13.5" customHeight="1">
      <c r="J117" s="51"/>
      <c r="K117" s="51"/>
    </row>
    <row r="118" spans="10:11" ht="13.5" customHeight="1">
      <c r="J118" s="51"/>
      <c r="K118" s="51"/>
    </row>
    <row r="119" spans="10:11" ht="13.5" customHeight="1">
      <c r="J119" s="51"/>
      <c r="K119" s="51"/>
    </row>
    <row r="120" spans="10:11" ht="13.5" customHeight="1">
      <c r="J120" s="51"/>
      <c r="K120" s="51"/>
    </row>
    <row r="121" spans="10:11" ht="13.5" customHeight="1">
      <c r="J121" s="51"/>
      <c r="K121" s="51"/>
    </row>
    <row r="122" spans="10:11" ht="13.5" customHeight="1">
      <c r="J122" s="51"/>
      <c r="K122" s="51"/>
    </row>
    <row r="123" spans="10:11" ht="13.5" customHeight="1">
      <c r="J123" s="51"/>
      <c r="K123" s="51"/>
    </row>
    <row r="124" spans="10:11" ht="13.5" customHeight="1">
      <c r="J124" s="51"/>
      <c r="K124" s="51"/>
    </row>
    <row r="125" spans="10:11" ht="13.5" customHeight="1">
      <c r="J125" s="51"/>
      <c r="K125" s="51"/>
    </row>
    <row r="126" spans="10:11" ht="13.5" customHeight="1">
      <c r="J126" s="51"/>
      <c r="K126" s="51"/>
    </row>
    <row r="127" spans="10:11" ht="13.5" customHeight="1">
      <c r="J127" s="51"/>
      <c r="K127" s="51"/>
    </row>
    <row r="128" spans="10:11" ht="13.5" customHeight="1">
      <c r="J128" s="51"/>
      <c r="K128" s="51"/>
    </row>
    <row r="129" spans="10:11" ht="13.5" customHeight="1">
      <c r="J129" s="51"/>
      <c r="K129" s="51"/>
    </row>
    <row r="130" spans="10:11" ht="13.5" customHeight="1">
      <c r="J130" s="51"/>
      <c r="K130" s="51"/>
    </row>
    <row r="131" spans="10:11" ht="13.5" customHeight="1">
      <c r="J131" s="51"/>
      <c r="K131" s="51"/>
    </row>
    <row r="132" spans="10:11" ht="13.5" customHeight="1">
      <c r="J132" s="51"/>
      <c r="K132" s="51"/>
    </row>
    <row r="133" spans="10:11" ht="13.5" customHeight="1">
      <c r="J133" s="51"/>
      <c r="K133" s="51"/>
    </row>
    <row r="134" spans="10:11" ht="13.5" customHeight="1">
      <c r="J134" s="51"/>
      <c r="K134" s="51"/>
    </row>
    <row r="135" spans="10:11" ht="13.5" customHeight="1">
      <c r="J135" s="51"/>
      <c r="K135" s="51"/>
    </row>
    <row r="136" spans="10:11" ht="13.5" customHeight="1">
      <c r="J136" s="51"/>
      <c r="K136" s="51"/>
    </row>
    <row r="137" spans="10:11" ht="13.5" customHeight="1">
      <c r="J137" s="51"/>
      <c r="K137" s="51"/>
    </row>
    <row r="138" spans="10:11" ht="13.5" customHeight="1">
      <c r="J138" s="51"/>
      <c r="K138" s="51"/>
    </row>
    <row r="139" spans="10:11" ht="13.5" customHeight="1">
      <c r="J139" s="51"/>
      <c r="K139" s="51"/>
    </row>
  </sheetData>
  <sheetProtection sheet="1"/>
  <mergeCells count="77">
    <mergeCell ref="A1:B1"/>
    <mergeCell ref="C1:D1"/>
    <mergeCell ref="E1:F1"/>
    <mergeCell ref="G1:H1"/>
    <mergeCell ref="A2:B3"/>
    <mergeCell ref="C2:D3"/>
    <mergeCell ref="E2:F3"/>
    <mergeCell ref="G2:H3"/>
    <mergeCell ref="A4:B9"/>
    <mergeCell ref="C4:D9"/>
    <mergeCell ref="E4:F9"/>
    <mergeCell ref="G4:H9"/>
    <mergeCell ref="A10:B10"/>
    <mergeCell ref="C10:D10"/>
    <mergeCell ref="E10:F10"/>
    <mergeCell ref="G10:H10"/>
    <mergeCell ref="A11:B11"/>
    <mergeCell ref="C11:D11"/>
    <mergeCell ref="E11:F11"/>
    <mergeCell ref="G11:H12"/>
    <mergeCell ref="A12:B12"/>
    <mergeCell ref="C12:D12"/>
    <mergeCell ref="E12:F12"/>
    <mergeCell ref="A13:B18"/>
    <mergeCell ref="C13:D18"/>
    <mergeCell ref="E13:F18"/>
    <mergeCell ref="G13:H18"/>
    <mergeCell ref="A19:B19"/>
    <mergeCell ref="C19:D19"/>
    <mergeCell ref="E19:F19"/>
    <mergeCell ref="G19:H19"/>
    <mergeCell ref="A20:B20"/>
    <mergeCell ref="C20:D20"/>
    <mergeCell ref="E20:F21"/>
    <mergeCell ref="G20:H21"/>
    <mergeCell ref="A21:B21"/>
    <mergeCell ref="C21:D21"/>
    <mergeCell ref="A22:B27"/>
    <mergeCell ref="C22:D27"/>
    <mergeCell ref="E22:F27"/>
    <mergeCell ref="G22:H27"/>
    <mergeCell ref="A28:B28"/>
    <mergeCell ref="C28:D28"/>
    <mergeCell ref="E28:F28"/>
    <mergeCell ref="G28:H28"/>
    <mergeCell ref="A29:B30"/>
    <mergeCell ref="C29:D30"/>
    <mergeCell ref="E29:F30"/>
    <mergeCell ref="G29:H30"/>
    <mergeCell ref="A31:B36"/>
    <mergeCell ref="C31:D36"/>
    <mergeCell ref="E31:F36"/>
    <mergeCell ref="G31:H36"/>
    <mergeCell ref="A37:B37"/>
    <mergeCell ref="C37:D37"/>
    <mergeCell ref="E37:F37"/>
    <mergeCell ref="G37:H37"/>
    <mergeCell ref="A38:B39"/>
    <mergeCell ref="C38:D39"/>
    <mergeCell ref="E38:F39"/>
    <mergeCell ref="G38:H39"/>
    <mergeCell ref="A40:B45"/>
    <mergeCell ref="C40:D45"/>
    <mergeCell ref="E40:F45"/>
    <mergeCell ref="G40:H45"/>
    <mergeCell ref="A46:B46"/>
    <mergeCell ref="C46:D46"/>
    <mergeCell ref="E46:F46"/>
    <mergeCell ref="G46:H46"/>
    <mergeCell ref="A47:B48"/>
    <mergeCell ref="C47:D48"/>
    <mergeCell ref="E47:F48"/>
    <mergeCell ref="G47:H48"/>
    <mergeCell ref="A49:B54"/>
    <mergeCell ref="C49:D54"/>
    <mergeCell ref="E49:F54"/>
    <mergeCell ref="G49:H54"/>
  </mergeCells>
  <printOptions/>
  <pageMargins left="0.3402777777777778" right="0.2902777777777778" top="0.5701388888888889" bottom="0.6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activeCellId="1" sqref="A9:J37 A1"/>
    </sheetView>
  </sheetViews>
  <sheetFormatPr defaultColWidth="9.140625" defaultRowHeight="12.75"/>
  <sheetData>
    <row r="1" ht="12.75">
      <c r="A1" s="51">
        <f>List2!E10*List2!D10</f>
        <v>0</v>
      </c>
    </row>
    <row r="2" ht="12.75">
      <c r="A2" s="51">
        <f>List2!E11*List2!D11</f>
        <v>0</v>
      </c>
    </row>
    <row r="3" ht="12.75">
      <c r="A3" s="51">
        <f>List2!E12*List2!D12</f>
        <v>0</v>
      </c>
    </row>
    <row r="4" ht="12.75">
      <c r="A4" s="51">
        <f>List2!E13*List2!D13</f>
        <v>0</v>
      </c>
    </row>
    <row r="5" ht="12.75">
      <c r="A5" s="51">
        <f>List2!E14*List2!D14</f>
        <v>0</v>
      </c>
    </row>
    <row r="6" ht="12.75">
      <c r="A6" s="51">
        <f>List2!E15*List2!D15</f>
        <v>0</v>
      </c>
    </row>
    <row r="7" ht="12.75">
      <c r="A7" s="51">
        <f>List2!E16*List2!D16</f>
        <v>0</v>
      </c>
    </row>
    <row r="8" ht="12.75">
      <c r="A8" s="51">
        <f>List2!E17*List2!D17</f>
        <v>0</v>
      </c>
    </row>
    <row r="9" ht="12.75">
      <c r="A9" s="51">
        <f>List2!E18*List2!D18</f>
        <v>0</v>
      </c>
    </row>
    <row r="10" ht="12.75">
      <c r="A10" s="51">
        <f>List2!E19*List2!D19</f>
        <v>0</v>
      </c>
    </row>
    <row r="11" ht="12.75">
      <c r="A11" s="51">
        <f>List2!E20*List2!D20</f>
        <v>0</v>
      </c>
    </row>
    <row r="12" ht="12.75">
      <c r="A12" s="51">
        <f>List2!E21*List2!D21</f>
        <v>0</v>
      </c>
    </row>
    <row r="13" ht="12.75">
      <c r="A13" s="51">
        <f>List2!E22*List2!D22</f>
        <v>0</v>
      </c>
    </row>
    <row r="14" ht="12.75">
      <c r="A14" s="51">
        <f>List2!E23*List2!D23</f>
        <v>0</v>
      </c>
    </row>
    <row r="15" ht="12.75">
      <c r="A15" s="51">
        <f>List2!E24*List2!D24</f>
        <v>0</v>
      </c>
    </row>
    <row r="16" ht="12.75">
      <c r="A16" s="51">
        <f>List2!E25*List2!D25</f>
        <v>0</v>
      </c>
    </row>
    <row r="17" ht="12.75">
      <c r="A17" s="51">
        <f>List2!E26*List2!D26</f>
        <v>0</v>
      </c>
    </row>
    <row r="18" ht="12.75">
      <c r="A18" s="51">
        <f>List2!E27*List2!D27</f>
        <v>0</v>
      </c>
    </row>
    <row r="19" ht="12.75">
      <c r="A19" s="51">
        <f>List2!E28*List2!D28</f>
        <v>0</v>
      </c>
    </row>
    <row r="20" ht="12.75">
      <c r="A20" s="51">
        <f>List2!E29*List2!D29</f>
        <v>0</v>
      </c>
    </row>
    <row r="21" ht="12.75">
      <c r="A21" s="51">
        <f>List2!E30*List2!D30</f>
        <v>0</v>
      </c>
    </row>
    <row r="22" ht="12.75">
      <c r="A22" s="51">
        <f>List2!E31*List2!D31</f>
        <v>0</v>
      </c>
    </row>
    <row r="23" ht="12.75">
      <c r="A23" s="51">
        <f>List2!E32*List2!D32</f>
        <v>0</v>
      </c>
    </row>
    <row r="24" ht="12.75">
      <c r="A24" s="51">
        <f>List2!E33*List2!D33</f>
        <v>0</v>
      </c>
    </row>
    <row r="25" ht="12.75">
      <c r="A25" s="51">
        <f>List2!E34*List2!D34</f>
        <v>0</v>
      </c>
    </row>
    <row r="26" ht="12.75">
      <c r="A26" s="51">
        <f>List2!E35*List2!D35</f>
        <v>0</v>
      </c>
    </row>
    <row r="27" ht="12.75">
      <c r="A27" s="51">
        <f>List2!E36*List2!D36</f>
        <v>0</v>
      </c>
    </row>
    <row r="28" ht="12.75">
      <c r="A28" s="51">
        <f>List2!E37*List2!D37</f>
        <v>0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</cp:lastModifiedBy>
  <cp:lastPrinted>2014-12-28T12:02:58Z</cp:lastPrinted>
  <dcterms:modified xsi:type="dcterms:W3CDTF">2021-05-25T19:37:29Z</dcterms:modified>
  <cp:category/>
  <cp:version/>
  <cp:contentType/>
  <cp:contentStatus/>
</cp:coreProperties>
</file>